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ja.mansoor\Desktop\website uploading\upload\"/>
    </mc:Choice>
  </mc:AlternateContent>
  <bookViews>
    <workbookView xWindow="4965" yWindow="630" windowWidth="7770" windowHeight="6870" tabRatio="809"/>
  </bookViews>
  <sheets>
    <sheet name="WORK-ORG" sheetId="1" r:id="rId1"/>
  </sheets>
  <externalReferences>
    <externalReference r:id="rId2"/>
  </externalReferences>
  <definedNames>
    <definedName name="___123122" hidden="1">'WORK-ORG'!#REF!</definedName>
    <definedName name="___12354" hidden="1">'WORK-ORG'!#REF!</definedName>
    <definedName name="__123Graph_A" hidden="1">'WORK-ORG'!$E$1:$E$182</definedName>
    <definedName name="__123Graph_AChart1" hidden="1">'WORK-ORG'!$E$1:$E$182</definedName>
    <definedName name="__123Graph_AChart2" hidden="1">'WORK-ORG'!$E$1:$E$182</definedName>
    <definedName name="__123Graph_AChart3" hidden="1">'WORK-ORG'!$E$1:$E$182</definedName>
    <definedName name="__123Graph_ACurrent" hidden="1">'WORK-ORG'!$E$1:$E$182</definedName>
    <definedName name="__123Graph_B" hidden="1">'WORK-ORG'!$F$1:$F$182</definedName>
    <definedName name="__123Graph_BChart1" hidden="1">'WORK-ORG'!$F$1:$F$182</definedName>
    <definedName name="__123Graph_BChart2" hidden="1">'WORK-ORG'!$F$1:$F$182</definedName>
    <definedName name="__123Graph_BChart3" hidden="1">'WORK-ORG'!$F$1:$F$182</definedName>
    <definedName name="__123Graph_BCurrent" hidden="1">'WORK-ORG'!$F$1:$F$182</definedName>
    <definedName name="__123Graph_C" hidden="1">'WORK-ORG'!#REF!</definedName>
    <definedName name="__123Graph_CChart1" hidden="1">'WORK-ORG'!#REF!</definedName>
    <definedName name="__123Graph_CChart2" hidden="1">'WORK-ORG'!#REF!</definedName>
    <definedName name="__123Graph_CChart3" hidden="1">'WORK-ORG'!#REF!</definedName>
    <definedName name="__123Graph_CCurrent" hidden="1">'WORK-ORG'!#REF!</definedName>
    <definedName name="__123Graph_D" hidden="1">'WORK-ORG'!#REF!</definedName>
    <definedName name="__123Graph_DChart1" hidden="1">'WORK-ORG'!#REF!</definedName>
    <definedName name="__123Graph_DChart2" hidden="1">'WORK-ORG'!#REF!</definedName>
    <definedName name="__123Graph_DChart3" hidden="1">'WORK-ORG'!#REF!</definedName>
    <definedName name="__123Graph_DCurrent" hidden="1">'WORK-ORG'!#REF!</definedName>
    <definedName name="__123Graph_E" hidden="1">'WORK-ORG'!#REF!</definedName>
    <definedName name="__123Graph_EChart1" hidden="1">'WORK-ORG'!#REF!</definedName>
    <definedName name="__123Graph_EChart2" hidden="1">'WORK-ORG'!#REF!</definedName>
    <definedName name="__123Graph_EChart3" hidden="1">'WORK-ORG'!#REF!</definedName>
    <definedName name="__123Graph_ECurrent" hidden="1">'WORK-ORG'!#REF!</definedName>
    <definedName name="__123Graph_F" hidden="1">'WORK-ORG'!$O$72:$O$182</definedName>
    <definedName name="__123Graph_FChart1" hidden="1">'WORK-ORG'!$O$72:$O$182</definedName>
    <definedName name="__123Graph_FChart2" hidden="1">'WORK-ORG'!$O$72:$O$182</definedName>
    <definedName name="__123Graph_FChart3" hidden="1">'WORK-ORG'!$O$72:$O$182</definedName>
    <definedName name="__123Graph_FCurrent" hidden="1">'WORK-ORG'!$O$72:$O$182</definedName>
    <definedName name="__123Graph_X" hidden="1">'WORK-ORG'!$B$1:$B$182</definedName>
    <definedName name="__123Graph_XChart1" hidden="1">'WORK-ORG'!$B$1:$B$182</definedName>
    <definedName name="__123Graph_XChart2" hidden="1">'WORK-ORG'!$B$1:$B$182</definedName>
    <definedName name="__123Graph_XChart3" hidden="1">'WORK-ORG'!$B$1:$B$182</definedName>
    <definedName name="__123Graph_XCurrent" hidden="1">'WORK-ORG'!$B$1:$B$182</definedName>
    <definedName name="_12354" hidden="1">'WORK-ORG'!#REF!</definedName>
    <definedName name="_Fill" hidden="1">'WORK-ORG'!$A$213:$A$226</definedName>
    <definedName name="_xlnm._FilterDatabase" localSheetId="0" hidden="1">'WORK-ORG'!$A$1:$A$2469</definedName>
    <definedName name="ASSAASD" hidden="1">'[1]Work-sheet'!#REF!</definedName>
    <definedName name="AVAIL" hidden="1">'WORK-ORG'!#REF!</definedName>
    <definedName name="AVAILABLE" hidden="1">'WORK-ORG'!#REF!</definedName>
    <definedName name="bankwise" hidden="1">'WORK-ORG'!#REF!</definedName>
    <definedName name="FCAAT" hidden="1">'WORK-ORG'!#REF!</definedName>
    <definedName name="FCAI" hidden="1">'WORK-ORG'!#REF!</definedName>
    <definedName name="_xlnm.Print_Titles" localSheetId="0">'WORK-ORG'!$A:$A</definedName>
  </definedNames>
  <calcPr calcId="152511"/>
</workbook>
</file>

<file path=xl/calcChain.xml><?xml version="1.0" encoding="utf-8"?>
<calcChain xmlns="http://schemas.openxmlformats.org/spreadsheetml/2006/main">
  <c r="D273" i="1" l="1"/>
  <c r="F273" i="1"/>
  <c r="C900" i="1" l="1"/>
  <c r="BL798" i="1"/>
  <c r="BK798" i="1"/>
  <c r="BJ798" i="1"/>
  <c r="BI798" i="1"/>
  <c r="BH798" i="1"/>
  <c r="BG798" i="1"/>
  <c r="BF798" i="1"/>
  <c r="BE798" i="1"/>
  <c r="BD798" i="1"/>
  <c r="BC798" i="1"/>
  <c r="BB798" i="1"/>
  <c r="BA798" i="1"/>
  <c r="AZ798" i="1"/>
  <c r="AY798" i="1"/>
  <c r="AX798" i="1"/>
  <c r="AW798" i="1"/>
  <c r="AV798" i="1"/>
  <c r="AU798" i="1"/>
  <c r="AT798" i="1"/>
  <c r="AS798" i="1"/>
  <c r="AR798" i="1"/>
  <c r="AQ798" i="1"/>
  <c r="AP798" i="1"/>
  <c r="AO798" i="1"/>
  <c r="AN798" i="1"/>
  <c r="AM798" i="1"/>
  <c r="AL798" i="1"/>
  <c r="AK798" i="1"/>
  <c r="AJ798" i="1"/>
  <c r="AI798" i="1"/>
  <c r="AH798" i="1"/>
  <c r="AG798" i="1"/>
  <c r="AF798" i="1"/>
  <c r="AE798" i="1"/>
  <c r="AD798" i="1"/>
  <c r="AC798" i="1"/>
  <c r="AB798" i="1"/>
  <c r="AA798" i="1"/>
  <c r="Z798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C798" i="1"/>
  <c r="BL776" i="1"/>
  <c r="BK776" i="1"/>
  <c r="BJ776" i="1"/>
  <c r="BI776" i="1"/>
  <c r="BH776" i="1"/>
  <c r="BG776" i="1"/>
  <c r="BF776" i="1"/>
  <c r="BE776" i="1"/>
  <c r="BD776" i="1"/>
  <c r="BC776" i="1"/>
  <c r="BB776" i="1"/>
  <c r="BA776" i="1"/>
  <c r="AZ776" i="1"/>
  <c r="AY776" i="1"/>
  <c r="AX776" i="1"/>
  <c r="AW776" i="1"/>
  <c r="AV776" i="1"/>
  <c r="AU776" i="1"/>
  <c r="AT776" i="1"/>
  <c r="AS776" i="1"/>
  <c r="AR776" i="1"/>
  <c r="AQ776" i="1"/>
  <c r="AP776" i="1"/>
  <c r="AO776" i="1"/>
  <c r="AN776" i="1"/>
  <c r="AM776" i="1"/>
  <c r="AL776" i="1"/>
  <c r="AK776" i="1"/>
  <c r="AJ776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C776" i="1"/>
  <c r="BL754" i="1"/>
  <c r="BK754" i="1"/>
  <c r="BJ754" i="1"/>
  <c r="BI754" i="1"/>
  <c r="BH754" i="1"/>
  <c r="BG754" i="1"/>
  <c r="BF754" i="1"/>
  <c r="BE754" i="1"/>
  <c r="BD754" i="1"/>
  <c r="BC754" i="1"/>
  <c r="BB754" i="1"/>
  <c r="BA754" i="1"/>
  <c r="AZ754" i="1"/>
  <c r="AY754" i="1"/>
  <c r="AX754" i="1"/>
  <c r="AW754" i="1"/>
  <c r="AV754" i="1"/>
  <c r="AU754" i="1"/>
  <c r="AT754" i="1"/>
  <c r="AS754" i="1"/>
  <c r="AR754" i="1"/>
  <c r="AQ754" i="1"/>
  <c r="AP754" i="1"/>
  <c r="AO754" i="1"/>
  <c r="AN754" i="1"/>
  <c r="AM754" i="1"/>
  <c r="AL754" i="1"/>
  <c r="AK754" i="1"/>
  <c r="AJ754" i="1"/>
  <c r="AI754" i="1"/>
  <c r="AH754" i="1"/>
  <c r="AG754" i="1"/>
  <c r="AF754" i="1"/>
  <c r="AE754" i="1"/>
  <c r="AD754" i="1"/>
  <c r="AC754" i="1"/>
  <c r="AB754" i="1"/>
  <c r="AA754" i="1"/>
  <c r="Z754" i="1"/>
  <c r="Y754" i="1"/>
  <c r="X754" i="1"/>
  <c r="W754" i="1"/>
  <c r="V754" i="1"/>
  <c r="U754" i="1"/>
  <c r="T754" i="1"/>
  <c r="S754" i="1"/>
  <c r="R754" i="1"/>
  <c r="Q754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C754" i="1"/>
  <c r="BL732" i="1"/>
  <c r="BK732" i="1"/>
  <c r="BJ732" i="1"/>
  <c r="BI732" i="1"/>
  <c r="BH732" i="1"/>
  <c r="BG732" i="1"/>
  <c r="BF732" i="1"/>
  <c r="BE732" i="1"/>
  <c r="BD732" i="1"/>
  <c r="BC732" i="1"/>
  <c r="BB732" i="1"/>
  <c r="BA732" i="1"/>
  <c r="AZ732" i="1"/>
  <c r="AY732" i="1"/>
  <c r="AX732" i="1"/>
  <c r="AW732" i="1"/>
  <c r="AV732" i="1"/>
  <c r="AU732" i="1"/>
  <c r="AT732" i="1"/>
  <c r="AS732" i="1"/>
  <c r="AR732" i="1"/>
  <c r="AQ732" i="1"/>
  <c r="AP732" i="1"/>
  <c r="AO732" i="1"/>
  <c r="AN732" i="1"/>
  <c r="AM732" i="1"/>
  <c r="AL732" i="1"/>
  <c r="AK732" i="1"/>
  <c r="AJ732" i="1"/>
  <c r="AI732" i="1"/>
  <c r="AH732" i="1"/>
  <c r="AG732" i="1"/>
  <c r="AF732" i="1"/>
  <c r="AE732" i="1"/>
  <c r="AD732" i="1"/>
  <c r="AC732" i="1"/>
  <c r="AB732" i="1"/>
  <c r="AA732" i="1"/>
  <c r="Z732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C732" i="1"/>
  <c r="BL710" i="1"/>
  <c r="BK710" i="1"/>
  <c r="BJ710" i="1"/>
  <c r="BI710" i="1"/>
  <c r="BH710" i="1"/>
  <c r="BG710" i="1"/>
  <c r="BF710" i="1"/>
  <c r="BE710" i="1"/>
  <c r="BD710" i="1"/>
  <c r="BC710" i="1"/>
  <c r="BB710" i="1"/>
  <c r="BA710" i="1"/>
  <c r="AZ710" i="1"/>
  <c r="AY710" i="1"/>
  <c r="AX710" i="1"/>
  <c r="AW710" i="1"/>
  <c r="AV710" i="1"/>
  <c r="AU710" i="1"/>
  <c r="AT710" i="1"/>
  <c r="AS710" i="1"/>
  <c r="AR710" i="1"/>
  <c r="AQ710" i="1"/>
  <c r="AP710" i="1"/>
  <c r="AO710" i="1"/>
  <c r="AN710" i="1"/>
  <c r="AM710" i="1"/>
  <c r="AL710" i="1"/>
  <c r="AK710" i="1"/>
  <c r="AJ710" i="1"/>
  <c r="AI710" i="1"/>
  <c r="AH710" i="1"/>
  <c r="AG710" i="1"/>
  <c r="AF710" i="1"/>
  <c r="AE710" i="1"/>
  <c r="AD710" i="1"/>
  <c r="AC710" i="1"/>
  <c r="AB710" i="1"/>
  <c r="AA710" i="1"/>
  <c r="Z710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C710" i="1"/>
  <c r="BL688" i="1"/>
  <c r="BK688" i="1"/>
  <c r="BJ688" i="1"/>
  <c r="BI688" i="1"/>
  <c r="BH688" i="1"/>
  <c r="BG688" i="1"/>
  <c r="BF688" i="1"/>
  <c r="BE688" i="1"/>
  <c r="BD688" i="1"/>
  <c r="BC688" i="1"/>
  <c r="BB688" i="1"/>
  <c r="BA688" i="1"/>
  <c r="AZ688" i="1"/>
  <c r="AY688" i="1"/>
  <c r="AX688" i="1"/>
  <c r="AW688" i="1"/>
  <c r="AV688" i="1"/>
  <c r="AU688" i="1"/>
  <c r="AT688" i="1"/>
  <c r="AS688" i="1"/>
  <c r="AR688" i="1"/>
  <c r="AQ688" i="1"/>
  <c r="AP688" i="1"/>
  <c r="AO688" i="1"/>
  <c r="AN688" i="1"/>
  <c r="AM688" i="1"/>
  <c r="AL688" i="1"/>
  <c r="AK688" i="1"/>
  <c r="AJ688" i="1"/>
  <c r="AI688" i="1"/>
  <c r="AH688" i="1"/>
  <c r="AG688" i="1"/>
  <c r="AF688" i="1"/>
  <c r="AE688" i="1"/>
  <c r="AD688" i="1"/>
  <c r="AC688" i="1"/>
  <c r="AB688" i="1"/>
  <c r="AA688" i="1"/>
  <c r="Z688" i="1"/>
  <c r="Y688" i="1"/>
  <c r="X688" i="1"/>
  <c r="W688" i="1"/>
  <c r="V688" i="1"/>
  <c r="U688" i="1"/>
  <c r="T688" i="1"/>
  <c r="S688" i="1"/>
  <c r="R688" i="1"/>
  <c r="Q688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C688" i="1"/>
  <c r="BL666" i="1"/>
  <c r="BK666" i="1"/>
  <c r="BJ666" i="1"/>
  <c r="BI666" i="1"/>
  <c r="BH666" i="1"/>
  <c r="BG666" i="1"/>
  <c r="BF666" i="1"/>
  <c r="BE666" i="1"/>
  <c r="BD666" i="1"/>
  <c r="BC666" i="1"/>
  <c r="BB666" i="1"/>
  <c r="BA666" i="1"/>
  <c r="AZ666" i="1"/>
  <c r="AY666" i="1"/>
  <c r="AX666" i="1"/>
  <c r="AW666" i="1"/>
  <c r="AV666" i="1"/>
  <c r="AU666" i="1"/>
  <c r="AT666" i="1"/>
  <c r="AS666" i="1"/>
  <c r="AR666" i="1"/>
  <c r="AQ666" i="1"/>
  <c r="AP666" i="1"/>
  <c r="AO666" i="1"/>
  <c r="AN666" i="1"/>
  <c r="AM666" i="1"/>
  <c r="AL666" i="1"/>
  <c r="AK666" i="1"/>
  <c r="AJ666" i="1"/>
  <c r="AI666" i="1"/>
  <c r="AH666" i="1"/>
  <c r="AG666" i="1"/>
  <c r="AF666" i="1"/>
  <c r="AE666" i="1"/>
  <c r="AD666" i="1"/>
  <c r="AC666" i="1"/>
  <c r="AB666" i="1"/>
  <c r="AA666" i="1"/>
  <c r="Z666" i="1"/>
  <c r="Y666" i="1"/>
  <c r="X666" i="1"/>
  <c r="W666" i="1"/>
  <c r="V666" i="1"/>
  <c r="U666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C666" i="1"/>
  <c r="BL644" i="1"/>
  <c r="BK644" i="1"/>
  <c r="BJ644" i="1"/>
  <c r="BI644" i="1"/>
  <c r="BH644" i="1"/>
  <c r="BG644" i="1"/>
  <c r="BF644" i="1"/>
  <c r="BE644" i="1"/>
  <c r="BD644" i="1"/>
  <c r="BC644" i="1"/>
  <c r="BB644" i="1"/>
  <c r="BA644" i="1"/>
  <c r="AZ644" i="1"/>
  <c r="AY644" i="1"/>
  <c r="AX644" i="1"/>
  <c r="AW644" i="1"/>
  <c r="AV644" i="1"/>
  <c r="AU644" i="1"/>
  <c r="AT644" i="1"/>
  <c r="AS644" i="1"/>
  <c r="AR644" i="1"/>
  <c r="AQ644" i="1"/>
  <c r="AP644" i="1"/>
  <c r="AO644" i="1"/>
  <c r="AN644" i="1"/>
  <c r="AM644" i="1"/>
  <c r="AL644" i="1"/>
  <c r="AK644" i="1"/>
  <c r="AJ644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C644" i="1"/>
  <c r="BL622" i="1"/>
  <c r="BK622" i="1"/>
  <c r="BJ622" i="1"/>
  <c r="BI622" i="1"/>
  <c r="BH622" i="1"/>
  <c r="BG622" i="1"/>
  <c r="BF622" i="1"/>
  <c r="BE622" i="1"/>
  <c r="BD622" i="1"/>
  <c r="BC622" i="1"/>
  <c r="BB622" i="1"/>
  <c r="BA622" i="1"/>
  <c r="AZ622" i="1"/>
  <c r="AY622" i="1"/>
  <c r="AX622" i="1"/>
  <c r="AW622" i="1"/>
  <c r="AV622" i="1"/>
  <c r="AU622" i="1"/>
  <c r="AT622" i="1"/>
  <c r="AS622" i="1"/>
  <c r="AR622" i="1"/>
  <c r="AQ622" i="1"/>
  <c r="AP622" i="1"/>
  <c r="AO622" i="1"/>
  <c r="AN622" i="1"/>
  <c r="AM622" i="1"/>
  <c r="AL622" i="1"/>
  <c r="AK622" i="1"/>
  <c r="AJ622" i="1"/>
  <c r="AI622" i="1"/>
  <c r="AH622" i="1"/>
  <c r="AG622" i="1"/>
  <c r="AF622" i="1"/>
  <c r="AE622" i="1"/>
  <c r="AD622" i="1"/>
  <c r="AC622" i="1"/>
  <c r="AB622" i="1"/>
  <c r="AA622" i="1"/>
  <c r="Z622" i="1"/>
  <c r="Y622" i="1"/>
  <c r="X622" i="1"/>
  <c r="W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BL600" i="1"/>
  <c r="BK600" i="1"/>
  <c r="BJ600" i="1"/>
  <c r="BI600" i="1"/>
  <c r="BH600" i="1"/>
  <c r="BG600" i="1"/>
  <c r="BF600" i="1"/>
  <c r="BE600" i="1"/>
  <c r="BD600" i="1"/>
  <c r="BC600" i="1"/>
  <c r="BB600" i="1"/>
  <c r="BA600" i="1"/>
  <c r="AZ600" i="1"/>
  <c r="AY600" i="1"/>
  <c r="AX600" i="1"/>
  <c r="AW600" i="1"/>
  <c r="AV600" i="1"/>
  <c r="AU600" i="1"/>
  <c r="AT600" i="1"/>
  <c r="AS600" i="1"/>
  <c r="AR600" i="1"/>
  <c r="AQ600" i="1"/>
  <c r="AP600" i="1"/>
  <c r="AO600" i="1"/>
  <c r="AN600" i="1"/>
  <c r="AM600" i="1"/>
  <c r="AL600" i="1"/>
  <c r="AK600" i="1"/>
  <c r="AJ600" i="1"/>
  <c r="AI600" i="1"/>
  <c r="AH600" i="1"/>
  <c r="AG600" i="1"/>
  <c r="AF600" i="1"/>
  <c r="AE600" i="1"/>
  <c r="AD600" i="1"/>
  <c r="AC600" i="1"/>
  <c r="AB600" i="1"/>
  <c r="AA600" i="1"/>
  <c r="Z600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BL578" i="1"/>
  <c r="BK578" i="1"/>
  <c r="BJ578" i="1"/>
  <c r="BI578" i="1"/>
  <c r="BH578" i="1"/>
  <c r="BG578" i="1"/>
  <c r="BF578" i="1"/>
  <c r="BE578" i="1"/>
  <c r="BD578" i="1"/>
  <c r="BC578" i="1"/>
  <c r="BB578" i="1"/>
  <c r="BA578" i="1"/>
  <c r="AZ578" i="1"/>
  <c r="AY578" i="1"/>
  <c r="AX578" i="1"/>
  <c r="AW578" i="1"/>
  <c r="AV578" i="1"/>
  <c r="AU578" i="1"/>
  <c r="AT578" i="1"/>
  <c r="AS578" i="1"/>
  <c r="AR578" i="1"/>
  <c r="AQ578" i="1"/>
  <c r="AP578" i="1"/>
  <c r="AO578" i="1"/>
  <c r="AN578" i="1"/>
  <c r="AM578" i="1"/>
  <c r="AL578" i="1"/>
  <c r="AK578" i="1"/>
  <c r="AJ578" i="1"/>
  <c r="AI578" i="1"/>
  <c r="AH578" i="1"/>
  <c r="AG578" i="1"/>
  <c r="AF578" i="1"/>
  <c r="AE578" i="1"/>
  <c r="AD578" i="1"/>
  <c r="AC578" i="1"/>
  <c r="AB578" i="1"/>
  <c r="AA578" i="1"/>
  <c r="Z578" i="1"/>
  <c r="Y578" i="1"/>
  <c r="X578" i="1"/>
  <c r="W578" i="1"/>
  <c r="V578" i="1"/>
  <c r="U578" i="1"/>
  <c r="T578" i="1"/>
  <c r="S578" i="1"/>
  <c r="R578" i="1"/>
  <c r="Q578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C578" i="1"/>
  <c r="BL556" i="1"/>
  <c r="BK556" i="1"/>
  <c r="BJ556" i="1"/>
  <c r="BI556" i="1"/>
  <c r="BH556" i="1"/>
  <c r="BG556" i="1"/>
  <c r="BF556" i="1"/>
  <c r="BE556" i="1"/>
  <c r="BD556" i="1"/>
  <c r="BC556" i="1"/>
  <c r="BB556" i="1"/>
  <c r="BA556" i="1"/>
  <c r="AZ556" i="1"/>
  <c r="AY556" i="1"/>
  <c r="AX556" i="1"/>
  <c r="AW556" i="1"/>
  <c r="AV556" i="1"/>
  <c r="AU556" i="1"/>
  <c r="AT556" i="1"/>
  <c r="AS556" i="1"/>
  <c r="AR556" i="1"/>
  <c r="AQ556" i="1"/>
  <c r="AP556" i="1"/>
  <c r="AO556" i="1"/>
  <c r="AN556" i="1"/>
  <c r="AM556" i="1"/>
  <c r="AL556" i="1"/>
  <c r="AK556" i="1"/>
  <c r="AJ556" i="1"/>
  <c r="AI556" i="1"/>
  <c r="AH556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BL534" i="1"/>
  <c r="BK534" i="1"/>
  <c r="BJ534" i="1"/>
  <c r="BI534" i="1"/>
  <c r="BH534" i="1"/>
  <c r="BG534" i="1"/>
  <c r="BF534" i="1"/>
  <c r="BE534" i="1"/>
  <c r="BD534" i="1"/>
  <c r="BC534" i="1"/>
  <c r="BB534" i="1"/>
  <c r="BA534" i="1"/>
  <c r="AZ534" i="1"/>
  <c r="AY534" i="1"/>
  <c r="AX534" i="1"/>
  <c r="AW534" i="1"/>
  <c r="AV534" i="1"/>
  <c r="AU534" i="1"/>
  <c r="AT534" i="1"/>
  <c r="AS534" i="1"/>
  <c r="AR534" i="1"/>
  <c r="AQ534" i="1"/>
  <c r="AP534" i="1"/>
  <c r="AO534" i="1"/>
  <c r="AN534" i="1"/>
  <c r="AM534" i="1"/>
  <c r="AL534" i="1"/>
  <c r="AK534" i="1"/>
  <c r="AJ534" i="1"/>
  <c r="AI534" i="1"/>
  <c r="AH534" i="1"/>
  <c r="AG534" i="1"/>
  <c r="AF534" i="1"/>
  <c r="AE534" i="1"/>
  <c r="AD534" i="1"/>
  <c r="AC534" i="1"/>
  <c r="AB534" i="1"/>
  <c r="AA534" i="1"/>
  <c r="Z534" i="1"/>
  <c r="Y534" i="1"/>
  <c r="X534" i="1"/>
  <c r="W534" i="1"/>
  <c r="V534" i="1"/>
  <c r="U534" i="1"/>
  <c r="T534" i="1"/>
  <c r="S534" i="1"/>
  <c r="R534" i="1"/>
  <c r="Q534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C534" i="1"/>
  <c r="BL512" i="1"/>
  <c r="BK512" i="1"/>
  <c r="BJ512" i="1"/>
  <c r="BI512" i="1"/>
  <c r="BH512" i="1"/>
  <c r="BG512" i="1"/>
  <c r="BF512" i="1"/>
  <c r="BE512" i="1"/>
  <c r="BD512" i="1"/>
  <c r="BC512" i="1"/>
  <c r="BB512" i="1"/>
  <c r="BA512" i="1"/>
  <c r="AZ512" i="1"/>
  <c r="AY512" i="1"/>
  <c r="AX512" i="1"/>
  <c r="AW512" i="1"/>
  <c r="AV512" i="1"/>
  <c r="AU512" i="1"/>
  <c r="AT512" i="1"/>
  <c r="AS512" i="1"/>
  <c r="AR512" i="1"/>
  <c r="AQ512" i="1"/>
  <c r="AP512" i="1"/>
  <c r="AO512" i="1"/>
  <c r="AN512" i="1"/>
  <c r="AM512" i="1"/>
  <c r="AL512" i="1"/>
  <c r="AK512" i="1"/>
  <c r="AJ512" i="1"/>
  <c r="AI512" i="1"/>
  <c r="AH512" i="1"/>
  <c r="AG512" i="1"/>
  <c r="AF512" i="1"/>
  <c r="AE512" i="1"/>
  <c r="AD512" i="1"/>
  <c r="AC512" i="1"/>
  <c r="AB512" i="1"/>
  <c r="AA512" i="1"/>
  <c r="Z512" i="1"/>
  <c r="Y512" i="1"/>
  <c r="X512" i="1"/>
  <c r="W512" i="1"/>
  <c r="V512" i="1"/>
  <c r="U512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C512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C490" i="1"/>
  <c r="BL468" i="1"/>
  <c r="BK468" i="1"/>
  <c r="BJ468" i="1"/>
  <c r="BI468" i="1"/>
  <c r="BH468" i="1"/>
  <c r="BG468" i="1"/>
  <c r="BF468" i="1"/>
  <c r="BE468" i="1"/>
  <c r="BD468" i="1"/>
  <c r="BC468" i="1"/>
  <c r="BB468" i="1"/>
  <c r="BA468" i="1"/>
  <c r="AZ468" i="1"/>
  <c r="AY468" i="1"/>
  <c r="AX468" i="1"/>
  <c r="AW468" i="1"/>
  <c r="AV468" i="1"/>
  <c r="AU468" i="1"/>
  <c r="AT468" i="1"/>
  <c r="AS468" i="1"/>
  <c r="AR468" i="1"/>
  <c r="AQ468" i="1"/>
  <c r="AP468" i="1"/>
  <c r="AO468" i="1"/>
  <c r="AN468" i="1"/>
  <c r="AM468" i="1"/>
  <c r="AL468" i="1"/>
  <c r="AK468" i="1"/>
  <c r="AJ468" i="1"/>
  <c r="AI468" i="1"/>
  <c r="AH468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C446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E28" i="1"/>
  <c r="F28" i="1"/>
  <c r="D28" i="1"/>
  <c r="E899" i="1" l="1"/>
  <c r="G899" i="1"/>
  <c r="H899" i="1"/>
  <c r="I899" i="1"/>
  <c r="J899" i="1"/>
  <c r="K899" i="1"/>
  <c r="L899" i="1"/>
  <c r="M899" i="1"/>
  <c r="N899" i="1"/>
  <c r="O899" i="1"/>
  <c r="Q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AN899" i="1"/>
  <c r="AO899" i="1"/>
  <c r="AP899" i="1"/>
  <c r="AQ899" i="1"/>
  <c r="AR899" i="1"/>
  <c r="AS899" i="1"/>
  <c r="AU899" i="1"/>
  <c r="AV899" i="1"/>
  <c r="AW899" i="1"/>
  <c r="AX899" i="1"/>
  <c r="AY899" i="1"/>
  <c r="AZ899" i="1"/>
  <c r="BA899" i="1"/>
  <c r="BB899" i="1"/>
  <c r="BC899" i="1"/>
  <c r="BD899" i="1"/>
  <c r="BE899" i="1"/>
  <c r="BF899" i="1"/>
  <c r="BG899" i="1"/>
  <c r="BH899" i="1"/>
  <c r="BI899" i="1"/>
  <c r="BJ899" i="1"/>
  <c r="BK899" i="1"/>
  <c r="C899" i="1"/>
  <c r="E835" i="1"/>
  <c r="G835" i="1"/>
  <c r="H835" i="1"/>
  <c r="I835" i="1"/>
  <c r="J835" i="1"/>
  <c r="K835" i="1"/>
  <c r="L835" i="1"/>
  <c r="M835" i="1"/>
  <c r="N835" i="1"/>
  <c r="O835" i="1"/>
  <c r="Q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AN835" i="1"/>
  <c r="AO835" i="1"/>
  <c r="AP835" i="1"/>
  <c r="AQ835" i="1"/>
  <c r="AR835" i="1"/>
  <c r="AS835" i="1"/>
  <c r="AU835" i="1"/>
  <c r="AV835" i="1"/>
  <c r="AW835" i="1"/>
  <c r="AX835" i="1"/>
  <c r="AY835" i="1"/>
  <c r="AZ835" i="1"/>
  <c r="BA835" i="1"/>
  <c r="BB835" i="1"/>
  <c r="BC835" i="1"/>
  <c r="BD835" i="1"/>
  <c r="BE835" i="1"/>
  <c r="BF835" i="1"/>
  <c r="BG835" i="1"/>
  <c r="BH835" i="1"/>
  <c r="BI835" i="1"/>
  <c r="BJ835" i="1"/>
  <c r="BK835" i="1"/>
  <c r="E801" i="1"/>
  <c r="E837" i="1" s="1"/>
  <c r="F801" i="1"/>
  <c r="F837" i="1" s="1"/>
  <c r="G801" i="1"/>
  <c r="G837" i="1" s="1"/>
  <c r="H801" i="1"/>
  <c r="H837" i="1" s="1"/>
  <c r="I801" i="1"/>
  <c r="I837" i="1" s="1"/>
  <c r="J801" i="1"/>
  <c r="J837" i="1" s="1"/>
  <c r="K801" i="1"/>
  <c r="K837" i="1" s="1"/>
  <c r="L801" i="1"/>
  <c r="L837" i="1" s="1"/>
  <c r="M801" i="1"/>
  <c r="M837" i="1" s="1"/>
  <c r="N801" i="1"/>
  <c r="N837" i="1" s="1"/>
  <c r="O801" i="1"/>
  <c r="O837" i="1" s="1"/>
  <c r="Q801" i="1"/>
  <c r="Q837" i="1" s="1"/>
  <c r="S801" i="1"/>
  <c r="S837" i="1" s="1"/>
  <c r="T801" i="1"/>
  <c r="T837" i="1" s="1"/>
  <c r="U801" i="1"/>
  <c r="U837" i="1" s="1"/>
  <c r="V801" i="1"/>
  <c r="V837" i="1" s="1"/>
  <c r="W801" i="1"/>
  <c r="W837" i="1" s="1"/>
  <c r="X801" i="1"/>
  <c r="X837" i="1" s="1"/>
  <c r="Y801" i="1"/>
  <c r="Y837" i="1" s="1"/>
  <c r="Z801" i="1"/>
  <c r="Z837" i="1" s="1"/>
  <c r="AA801" i="1"/>
  <c r="AA837" i="1" s="1"/>
  <c r="AB801" i="1"/>
  <c r="AB837" i="1" s="1"/>
  <c r="AC801" i="1"/>
  <c r="AC837" i="1" s="1"/>
  <c r="AD801" i="1"/>
  <c r="AD837" i="1" s="1"/>
  <c r="AE801" i="1"/>
  <c r="AE837" i="1" s="1"/>
  <c r="AF801" i="1"/>
  <c r="AF837" i="1" s="1"/>
  <c r="AG801" i="1"/>
  <c r="AG837" i="1" s="1"/>
  <c r="AH801" i="1"/>
  <c r="AH837" i="1" s="1"/>
  <c r="AI801" i="1"/>
  <c r="AI837" i="1" s="1"/>
  <c r="AJ801" i="1"/>
  <c r="AJ837" i="1" s="1"/>
  <c r="AK801" i="1"/>
  <c r="AK837" i="1" s="1"/>
  <c r="AL801" i="1"/>
  <c r="AL837" i="1" s="1"/>
  <c r="AM801" i="1"/>
  <c r="AM837" i="1" s="1"/>
  <c r="AN801" i="1"/>
  <c r="AN837" i="1" s="1"/>
  <c r="AO801" i="1"/>
  <c r="AO837" i="1" s="1"/>
  <c r="AP801" i="1"/>
  <c r="AP837" i="1" s="1"/>
  <c r="AQ801" i="1"/>
  <c r="AQ837" i="1" s="1"/>
  <c r="AR801" i="1"/>
  <c r="AR837" i="1" s="1"/>
  <c r="AS801" i="1"/>
  <c r="AS837" i="1" s="1"/>
  <c r="AU801" i="1"/>
  <c r="AU837" i="1" s="1"/>
  <c r="AV801" i="1"/>
  <c r="AV837" i="1" s="1"/>
  <c r="AW801" i="1"/>
  <c r="AW837" i="1" s="1"/>
  <c r="AX801" i="1"/>
  <c r="AX837" i="1" s="1"/>
  <c r="AY801" i="1"/>
  <c r="AY837" i="1" s="1"/>
  <c r="AZ801" i="1"/>
  <c r="AZ837" i="1" s="1"/>
  <c r="BA801" i="1"/>
  <c r="BA837" i="1" s="1"/>
  <c r="BB801" i="1"/>
  <c r="BB837" i="1" s="1"/>
  <c r="BC801" i="1"/>
  <c r="BC837" i="1" s="1"/>
  <c r="BD801" i="1"/>
  <c r="BD837" i="1" s="1"/>
  <c r="BE801" i="1"/>
  <c r="BE837" i="1" s="1"/>
  <c r="BF801" i="1"/>
  <c r="BF837" i="1" s="1"/>
  <c r="BG801" i="1"/>
  <c r="BG837" i="1" s="1"/>
  <c r="BH801" i="1"/>
  <c r="BH837" i="1" s="1"/>
  <c r="BI801" i="1"/>
  <c r="BI837" i="1" s="1"/>
  <c r="BJ801" i="1"/>
  <c r="BJ837" i="1" s="1"/>
  <c r="BK801" i="1"/>
  <c r="BK837" i="1" s="1"/>
  <c r="D801" i="1"/>
  <c r="E799" i="1"/>
  <c r="F799" i="1"/>
  <c r="G799" i="1"/>
  <c r="H799" i="1"/>
  <c r="I799" i="1"/>
  <c r="J799" i="1"/>
  <c r="K799" i="1"/>
  <c r="L799" i="1"/>
  <c r="M799" i="1"/>
  <c r="N799" i="1"/>
  <c r="O799" i="1"/>
  <c r="Q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AN799" i="1"/>
  <c r="AO799" i="1"/>
  <c r="AP799" i="1"/>
  <c r="AQ799" i="1"/>
  <c r="AR799" i="1"/>
  <c r="AS799" i="1"/>
  <c r="AU799" i="1"/>
  <c r="AV799" i="1"/>
  <c r="AW799" i="1"/>
  <c r="AX799" i="1"/>
  <c r="AY799" i="1"/>
  <c r="AZ799" i="1"/>
  <c r="BA799" i="1"/>
  <c r="BB799" i="1"/>
  <c r="BC799" i="1"/>
  <c r="BD799" i="1"/>
  <c r="BE799" i="1"/>
  <c r="BF799" i="1"/>
  <c r="BG799" i="1"/>
  <c r="BH799" i="1"/>
  <c r="BI799" i="1"/>
  <c r="BJ799" i="1"/>
  <c r="BK799" i="1"/>
  <c r="D799" i="1"/>
  <c r="BI10" i="1"/>
  <c r="BK10" i="1" s="1"/>
  <c r="BJ10" i="1"/>
  <c r="BI11" i="1"/>
  <c r="BK11" i="1" s="1"/>
  <c r="BJ11" i="1"/>
  <c r="BI12" i="1"/>
  <c r="BK12" i="1" s="1"/>
  <c r="BJ12" i="1"/>
  <c r="BI13" i="1"/>
  <c r="BK13" i="1" s="1"/>
  <c r="BJ13" i="1"/>
  <c r="BI14" i="1"/>
  <c r="BK14" i="1" s="1"/>
  <c r="BJ14" i="1"/>
  <c r="BI15" i="1"/>
  <c r="BK15" i="1" s="1"/>
  <c r="BJ15" i="1"/>
  <c r="BI16" i="1"/>
  <c r="BK16" i="1" s="1"/>
  <c r="BJ16" i="1"/>
  <c r="BI17" i="1"/>
  <c r="BK17" i="1" s="1"/>
  <c r="BJ17" i="1"/>
  <c r="BI18" i="1"/>
  <c r="BK18" i="1" s="1"/>
  <c r="BJ18" i="1"/>
  <c r="BI19" i="1"/>
  <c r="BK19" i="1" s="1"/>
  <c r="BJ19" i="1"/>
  <c r="BI20" i="1"/>
  <c r="BK20" i="1" s="1"/>
  <c r="BJ20" i="1"/>
  <c r="BI21" i="1"/>
  <c r="BK21" i="1" s="1"/>
  <c r="BJ21" i="1"/>
  <c r="BI22" i="1"/>
  <c r="BK22" i="1" s="1"/>
  <c r="BJ22" i="1"/>
  <c r="BI23" i="1"/>
  <c r="BK23" i="1" s="1"/>
  <c r="BJ23" i="1"/>
  <c r="BI24" i="1"/>
  <c r="BK24" i="1" s="1"/>
  <c r="BJ24" i="1"/>
  <c r="BI25" i="1"/>
  <c r="BK25" i="1" s="1"/>
  <c r="BJ25" i="1"/>
  <c r="BI26" i="1"/>
  <c r="BK26" i="1" s="1"/>
  <c r="BJ26" i="1"/>
  <c r="BI27" i="1"/>
  <c r="BK27" i="1" s="1"/>
  <c r="BJ27" i="1"/>
  <c r="BI29" i="1"/>
  <c r="BK29" i="1" s="1"/>
  <c r="BJ29" i="1"/>
  <c r="BI30" i="1"/>
  <c r="BK30" i="1" s="1"/>
  <c r="BJ30" i="1"/>
  <c r="BI31" i="1"/>
  <c r="BK31" i="1" s="1"/>
  <c r="BJ31" i="1"/>
  <c r="BI32" i="1"/>
  <c r="BK32" i="1" s="1"/>
  <c r="BJ32" i="1"/>
  <c r="BI33" i="1"/>
  <c r="BK33" i="1" s="1"/>
  <c r="BJ33" i="1"/>
  <c r="BI34" i="1"/>
  <c r="BK34" i="1" s="1"/>
  <c r="BJ34" i="1"/>
  <c r="BI35" i="1"/>
  <c r="BK35" i="1" s="1"/>
  <c r="BJ35" i="1"/>
  <c r="BI36" i="1"/>
  <c r="BK36" i="1" s="1"/>
  <c r="BJ36" i="1"/>
  <c r="BI37" i="1"/>
  <c r="BK37" i="1" s="1"/>
  <c r="BJ37" i="1"/>
  <c r="BI38" i="1"/>
  <c r="BK38" i="1" s="1"/>
  <c r="BJ38" i="1"/>
  <c r="BI39" i="1"/>
  <c r="BK39" i="1" s="1"/>
  <c r="BJ39" i="1"/>
  <c r="BI40" i="1"/>
  <c r="BK40" i="1" s="1"/>
  <c r="BJ40" i="1"/>
  <c r="BI41" i="1"/>
  <c r="BK41" i="1" s="1"/>
  <c r="BJ41" i="1"/>
  <c r="BI42" i="1"/>
  <c r="BK42" i="1" s="1"/>
  <c r="BJ42" i="1"/>
  <c r="BI43" i="1"/>
  <c r="BK43" i="1" s="1"/>
  <c r="BJ43" i="1"/>
  <c r="BI44" i="1"/>
  <c r="BK44" i="1" s="1"/>
  <c r="BJ44" i="1"/>
  <c r="BI45" i="1"/>
  <c r="BK45" i="1" s="1"/>
  <c r="BJ45" i="1"/>
  <c r="BI46" i="1"/>
  <c r="BK46" i="1" s="1"/>
  <c r="BJ46" i="1"/>
  <c r="BI47" i="1"/>
  <c r="BK47" i="1" s="1"/>
  <c r="BJ47" i="1"/>
  <c r="BI48" i="1"/>
  <c r="BK48" i="1" s="1"/>
  <c r="BJ48" i="1"/>
  <c r="BI49" i="1"/>
  <c r="BK49" i="1" s="1"/>
  <c r="BJ49" i="1"/>
  <c r="BI51" i="1"/>
  <c r="BK51" i="1" s="1"/>
  <c r="BJ51" i="1"/>
  <c r="BI52" i="1"/>
  <c r="BK52" i="1" s="1"/>
  <c r="BJ52" i="1"/>
  <c r="BI53" i="1"/>
  <c r="BK53" i="1" s="1"/>
  <c r="BJ53" i="1"/>
  <c r="BI54" i="1"/>
  <c r="BK54" i="1" s="1"/>
  <c r="BJ54" i="1"/>
  <c r="BI55" i="1"/>
  <c r="BK55" i="1" s="1"/>
  <c r="BJ55" i="1"/>
  <c r="BI56" i="1"/>
  <c r="BK56" i="1" s="1"/>
  <c r="BJ56" i="1"/>
  <c r="BI57" i="1"/>
  <c r="BK57" i="1" s="1"/>
  <c r="BJ57" i="1"/>
  <c r="BI58" i="1"/>
  <c r="BK58" i="1" s="1"/>
  <c r="BJ58" i="1"/>
  <c r="BI59" i="1"/>
  <c r="BK59" i="1" s="1"/>
  <c r="BJ59" i="1"/>
  <c r="BI60" i="1"/>
  <c r="BK60" i="1" s="1"/>
  <c r="BJ60" i="1"/>
  <c r="BI61" i="1"/>
  <c r="BK61" i="1" s="1"/>
  <c r="BJ61" i="1"/>
  <c r="BI62" i="1"/>
  <c r="BK62" i="1" s="1"/>
  <c r="BJ62" i="1"/>
  <c r="BI63" i="1"/>
  <c r="BK63" i="1" s="1"/>
  <c r="BJ63" i="1"/>
  <c r="BI64" i="1"/>
  <c r="BK64" i="1" s="1"/>
  <c r="BJ64" i="1"/>
  <c r="BI65" i="1"/>
  <c r="BK65" i="1" s="1"/>
  <c r="BJ65" i="1"/>
  <c r="BI66" i="1"/>
  <c r="BK66" i="1" s="1"/>
  <c r="BJ66" i="1"/>
  <c r="BI67" i="1"/>
  <c r="BK67" i="1" s="1"/>
  <c r="BJ67" i="1"/>
  <c r="BI68" i="1"/>
  <c r="BK68" i="1" s="1"/>
  <c r="BJ68" i="1"/>
  <c r="BI69" i="1"/>
  <c r="BK69" i="1" s="1"/>
  <c r="BJ69" i="1"/>
  <c r="BI70" i="1"/>
  <c r="BK70" i="1" s="1"/>
  <c r="BJ70" i="1"/>
  <c r="BI71" i="1"/>
  <c r="BK71" i="1" s="1"/>
  <c r="BJ71" i="1"/>
  <c r="BI73" i="1"/>
  <c r="BK73" i="1" s="1"/>
  <c r="BJ73" i="1"/>
  <c r="BI74" i="1"/>
  <c r="BK74" i="1" s="1"/>
  <c r="BJ74" i="1"/>
  <c r="BI75" i="1"/>
  <c r="BK75" i="1" s="1"/>
  <c r="BJ75" i="1"/>
  <c r="BI76" i="1"/>
  <c r="BK76" i="1" s="1"/>
  <c r="BJ76" i="1"/>
  <c r="BI77" i="1"/>
  <c r="BK77" i="1" s="1"/>
  <c r="BJ77" i="1"/>
  <c r="BI78" i="1"/>
  <c r="BK78" i="1" s="1"/>
  <c r="BJ78" i="1"/>
  <c r="BI79" i="1"/>
  <c r="BK79" i="1" s="1"/>
  <c r="BJ79" i="1"/>
  <c r="BI80" i="1"/>
  <c r="BK80" i="1" s="1"/>
  <c r="BJ80" i="1"/>
  <c r="BI81" i="1"/>
  <c r="BK81" i="1" s="1"/>
  <c r="BJ81" i="1"/>
  <c r="BI82" i="1"/>
  <c r="BK82" i="1" s="1"/>
  <c r="BJ82" i="1"/>
  <c r="BI83" i="1"/>
  <c r="BK83" i="1" s="1"/>
  <c r="BJ83" i="1"/>
  <c r="BI84" i="1"/>
  <c r="BK84" i="1" s="1"/>
  <c r="BJ84" i="1"/>
  <c r="BI85" i="1"/>
  <c r="BK85" i="1" s="1"/>
  <c r="BJ85" i="1"/>
  <c r="BI86" i="1"/>
  <c r="BK86" i="1" s="1"/>
  <c r="BJ86" i="1"/>
  <c r="BI87" i="1"/>
  <c r="BK87" i="1" s="1"/>
  <c r="BJ87" i="1"/>
  <c r="BI88" i="1"/>
  <c r="BK88" i="1" s="1"/>
  <c r="BJ88" i="1"/>
  <c r="BI89" i="1"/>
  <c r="BK89" i="1" s="1"/>
  <c r="BJ89" i="1"/>
  <c r="BI90" i="1"/>
  <c r="BK90" i="1" s="1"/>
  <c r="BJ90" i="1"/>
  <c r="BI91" i="1"/>
  <c r="BK91" i="1" s="1"/>
  <c r="BJ91" i="1"/>
  <c r="BI92" i="1"/>
  <c r="BK92" i="1" s="1"/>
  <c r="BJ92" i="1"/>
  <c r="BI93" i="1"/>
  <c r="BK93" i="1" s="1"/>
  <c r="BJ93" i="1"/>
  <c r="BI95" i="1"/>
  <c r="BK95" i="1" s="1"/>
  <c r="BJ95" i="1"/>
  <c r="BI96" i="1"/>
  <c r="BK96" i="1" s="1"/>
  <c r="BJ96" i="1"/>
  <c r="BI97" i="1"/>
  <c r="BK97" i="1" s="1"/>
  <c r="BJ97" i="1"/>
  <c r="BI98" i="1"/>
  <c r="BK98" i="1" s="1"/>
  <c r="BJ98" i="1"/>
  <c r="BI99" i="1"/>
  <c r="BK99" i="1" s="1"/>
  <c r="BJ99" i="1"/>
  <c r="BI100" i="1"/>
  <c r="BK100" i="1" s="1"/>
  <c r="BJ100" i="1"/>
  <c r="BI101" i="1"/>
  <c r="BK101" i="1" s="1"/>
  <c r="BJ101" i="1"/>
  <c r="BI102" i="1"/>
  <c r="BK102" i="1" s="1"/>
  <c r="BJ102" i="1"/>
  <c r="BI103" i="1"/>
  <c r="BK103" i="1" s="1"/>
  <c r="BJ103" i="1"/>
  <c r="BI104" i="1"/>
  <c r="BK104" i="1" s="1"/>
  <c r="BJ104" i="1"/>
  <c r="BI105" i="1"/>
  <c r="BK105" i="1" s="1"/>
  <c r="BJ105" i="1"/>
  <c r="BI106" i="1"/>
  <c r="BK106" i="1" s="1"/>
  <c r="BJ106" i="1"/>
  <c r="BI107" i="1"/>
  <c r="BK107" i="1" s="1"/>
  <c r="BJ107" i="1"/>
  <c r="BI108" i="1"/>
  <c r="BK108" i="1" s="1"/>
  <c r="BJ108" i="1"/>
  <c r="BI109" i="1"/>
  <c r="BK109" i="1" s="1"/>
  <c r="BJ109" i="1"/>
  <c r="BI110" i="1"/>
  <c r="BK110" i="1" s="1"/>
  <c r="BJ110" i="1"/>
  <c r="BI111" i="1"/>
  <c r="BK111" i="1" s="1"/>
  <c r="BJ111" i="1"/>
  <c r="BI112" i="1"/>
  <c r="BK112" i="1" s="1"/>
  <c r="BJ112" i="1"/>
  <c r="BI113" i="1"/>
  <c r="BK113" i="1" s="1"/>
  <c r="BJ113" i="1"/>
  <c r="BI114" i="1"/>
  <c r="BK114" i="1" s="1"/>
  <c r="BJ114" i="1"/>
  <c r="BI115" i="1"/>
  <c r="BK115" i="1" s="1"/>
  <c r="BJ115" i="1"/>
  <c r="BI117" i="1"/>
  <c r="BK117" i="1" s="1"/>
  <c r="BJ117" i="1"/>
  <c r="BI118" i="1"/>
  <c r="BK118" i="1" s="1"/>
  <c r="BJ118" i="1"/>
  <c r="BI119" i="1"/>
  <c r="BK119" i="1" s="1"/>
  <c r="BJ119" i="1"/>
  <c r="BI120" i="1"/>
  <c r="BK120" i="1" s="1"/>
  <c r="BJ120" i="1"/>
  <c r="BI121" i="1"/>
  <c r="BK121" i="1" s="1"/>
  <c r="BJ121" i="1"/>
  <c r="BI122" i="1"/>
  <c r="BK122" i="1" s="1"/>
  <c r="BJ122" i="1"/>
  <c r="BI123" i="1"/>
  <c r="BK123" i="1" s="1"/>
  <c r="BJ123" i="1"/>
  <c r="BI124" i="1"/>
  <c r="BK124" i="1" s="1"/>
  <c r="BJ124" i="1"/>
  <c r="BI125" i="1"/>
  <c r="BK125" i="1" s="1"/>
  <c r="BJ125" i="1"/>
  <c r="BI126" i="1"/>
  <c r="BK126" i="1" s="1"/>
  <c r="BJ126" i="1"/>
  <c r="BI127" i="1"/>
  <c r="BK127" i="1" s="1"/>
  <c r="BJ127" i="1"/>
  <c r="BI128" i="1"/>
  <c r="BK128" i="1" s="1"/>
  <c r="BJ128" i="1"/>
  <c r="BI129" i="1"/>
  <c r="BK129" i="1" s="1"/>
  <c r="BJ129" i="1"/>
  <c r="BI130" i="1"/>
  <c r="BK130" i="1" s="1"/>
  <c r="BJ130" i="1"/>
  <c r="BI131" i="1"/>
  <c r="BK131" i="1" s="1"/>
  <c r="BJ131" i="1"/>
  <c r="BI132" i="1"/>
  <c r="BK132" i="1" s="1"/>
  <c r="BJ132" i="1"/>
  <c r="BI133" i="1"/>
  <c r="BK133" i="1" s="1"/>
  <c r="BJ133" i="1"/>
  <c r="BI134" i="1"/>
  <c r="BK134" i="1" s="1"/>
  <c r="BJ134" i="1"/>
  <c r="BI135" i="1"/>
  <c r="BK135" i="1" s="1"/>
  <c r="BJ135" i="1"/>
  <c r="BI136" i="1"/>
  <c r="BK136" i="1" s="1"/>
  <c r="BJ136" i="1"/>
  <c r="BI137" i="1"/>
  <c r="BK137" i="1" s="1"/>
  <c r="BJ137" i="1"/>
  <c r="BI139" i="1"/>
  <c r="BK139" i="1" s="1"/>
  <c r="BJ139" i="1"/>
  <c r="BI140" i="1"/>
  <c r="BK140" i="1" s="1"/>
  <c r="BJ140" i="1"/>
  <c r="BI141" i="1"/>
  <c r="BK141" i="1" s="1"/>
  <c r="BJ141" i="1"/>
  <c r="BI142" i="1"/>
  <c r="BK142" i="1" s="1"/>
  <c r="BJ142" i="1"/>
  <c r="BI143" i="1"/>
  <c r="BK143" i="1" s="1"/>
  <c r="BJ143" i="1"/>
  <c r="BI144" i="1"/>
  <c r="BK144" i="1" s="1"/>
  <c r="BJ144" i="1"/>
  <c r="BI145" i="1"/>
  <c r="BK145" i="1" s="1"/>
  <c r="BJ145" i="1"/>
  <c r="BI146" i="1"/>
  <c r="BK146" i="1" s="1"/>
  <c r="BJ146" i="1"/>
  <c r="BI147" i="1"/>
  <c r="BK147" i="1" s="1"/>
  <c r="BJ147" i="1"/>
  <c r="BI148" i="1"/>
  <c r="BK148" i="1" s="1"/>
  <c r="BJ148" i="1"/>
  <c r="BI149" i="1"/>
  <c r="BK149" i="1" s="1"/>
  <c r="BJ149" i="1"/>
  <c r="BI150" i="1"/>
  <c r="BK150" i="1" s="1"/>
  <c r="BJ150" i="1"/>
  <c r="BI151" i="1"/>
  <c r="BK151" i="1" s="1"/>
  <c r="BJ151" i="1"/>
  <c r="BI152" i="1"/>
  <c r="BK152" i="1" s="1"/>
  <c r="BJ152" i="1"/>
  <c r="BI153" i="1"/>
  <c r="BK153" i="1" s="1"/>
  <c r="BJ153" i="1"/>
  <c r="BI154" i="1"/>
  <c r="BK154" i="1" s="1"/>
  <c r="BJ154" i="1"/>
  <c r="BI155" i="1"/>
  <c r="BK155" i="1" s="1"/>
  <c r="BJ155" i="1"/>
  <c r="BI156" i="1"/>
  <c r="BK156" i="1" s="1"/>
  <c r="BJ156" i="1"/>
  <c r="BI157" i="1"/>
  <c r="BK157" i="1" s="1"/>
  <c r="BJ157" i="1"/>
  <c r="BI158" i="1"/>
  <c r="BK158" i="1" s="1"/>
  <c r="BJ158" i="1"/>
  <c r="BI159" i="1"/>
  <c r="BK159" i="1" s="1"/>
  <c r="BJ159" i="1"/>
  <c r="BI161" i="1"/>
  <c r="BK161" i="1" s="1"/>
  <c r="BJ161" i="1"/>
  <c r="BI162" i="1"/>
  <c r="BK162" i="1" s="1"/>
  <c r="BJ162" i="1"/>
  <c r="BI163" i="1"/>
  <c r="BK163" i="1" s="1"/>
  <c r="BJ163" i="1"/>
  <c r="BI164" i="1"/>
  <c r="BK164" i="1" s="1"/>
  <c r="BJ164" i="1"/>
  <c r="BI165" i="1"/>
  <c r="BK165" i="1" s="1"/>
  <c r="BJ165" i="1"/>
  <c r="BI166" i="1"/>
  <c r="BK166" i="1" s="1"/>
  <c r="BJ166" i="1"/>
  <c r="BI167" i="1"/>
  <c r="BK167" i="1" s="1"/>
  <c r="BJ167" i="1"/>
  <c r="BI168" i="1"/>
  <c r="BK168" i="1" s="1"/>
  <c r="BJ168" i="1"/>
  <c r="BI169" i="1"/>
  <c r="BK169" i="1" s="1"/>
  <c r="BJ169" i="1"/>
  <c r="BI170" i="1"/>
  <c r="BK170" i="1" s="1"/>
  <c r="BJ170" i="1"/>
  <c r="BI171" i="1"/>
  <c r="BK171" i="1" s="1"/>
  <c r="BJ171" i="1"/>
  <c r="BI172" i="1"/>
  <c r="BK172" i="1" s="1"/>
  <c r="BJ172" i="1"/>
  <c r="BI173" i="1"/>
  <c r="BK173" i="1" s="1"/>
  <c r="BJ173" i="1"/>
  <c r="BI174" i="1"/>
  <c r="BK174" i="1" s="1"/>
  <c r="BJ174" i="1"/>
  <c r="BI175" i="1"/>
  <c r="BK175" i="1" s="1"/>
  <c r="BJ175" i="1"/>
  <c r="BI176" i="1"/>
  <c r="BK176" i="1" s="1"/>
  <c r="BJ176" i="1"/>
  <c r="BI177" i="1"/>
  <c r="BK177" i="1" s="1"/>
  <c r="BJ177" i="1"/>
  <c r="BI178" i="1"/>
  <c r="BK178" i="1" s="1"/>
  <c r="BJ178" i="1"/>
  <c r="BI179" i="1"/>
  <c r="BJ179" i="1"/>
  <c r="BK179" i="1"/>
  <c r="BI180" i="1"/>
  <c r="BJ180" i="1"/>
  <c r="BK180" i="1"/>
  <c r="BI181" i="1"/>
  <c r="BJ181" i="1"/>
  <c r="BK181" i="1"/>
  <c r="BI183" i="1"/>
  <c r="BJ183" i="1"/>
  <c r="BK183" i="1"/>
  <c r="BI184" i="1"/>
  <c r="BJ184" i="1"/>
  <c r="BK184" i="1"/>
  <c r="BI185" i="1"/>
  <c r="BJ185" i="1"/>
  <c r="BK185" i="1"/>
  <c r="BI186" i="1"/>
  <c r="BJ186" i="1"/>
  <c r="BK186" i="1"/>
  <c r="BI187" i="1"/>
  <c r="BJ187" i="1"/>
  <c r="BK187" i="1"/>
  <c r="BI188" i="1"/>
  <c r="BJ188" i="1"/>
  <c r="BK188" i="1"/>
  <c r="BI189" i="1"/>
  <c r="BJ189" i="1"/>
  <c r="BK189" i="1"/>
  <c r="BI190" i="1"/>
  <c r="BJ190" i="1"/>
  <c r="BK190" i="1"/>
  <c r="BI191" i="1"/>
  <c r="BJ191" i="1"/>
  <c r="BK191" i="1"/>
  <c r="BI192" i="1"/>
  <c r="BJ192" i="1"/>
  <c r="BK192" i="1"/>
  <c r="BI193" i="1"/>
  <c r="BJ193" i="1"/>
  <c r="BK193" i="1"/>
  <c r="BI194" i="1"/>
  <c r="BJ194" i="1"/>
  <c r="BK194" i="1"/>
  <c r="BI195" i="1"/>
  <c r="BJ195" i="1"/>
  <c r="BK195" i="1"/>
  <c r="BI196" i="1"/>
  <c r="BJ196" i="1"/>
  <c r="BK196" i="1"/>
  <c r="BI197" i="1"/>
  <c r="BJ197" i="1"/>
  <c r="BK197" i="1"/>
  <c r="BI198" i="1"/>
  <c r="BJ198" i="1"/>
  <c r="BK198" i="1"/>
  <c r="BI199" i="1"/>
  <c r="BJ199" i="1"/>
  <c r="BK199" i="1"/>
  <c r="BI200" i="1"/>
  <c r="BJ200" i="1"/>
  <c r="BK200" i="1"/>
  <c r="BI201" i="1"/>
  <c r="BJ201" i="1"/>
  <c r="BK201" i="1"/>
  <c r="BI202" i="1"/>
  <c r="BJ202" i="1"/>
  <c r="BK202" i="1"/>
  <c r="BI203" i="1"/>
  <c r="BJ203" i="1"/>
  <c r="BK203" i="1"/>
  <c r="BI205" i="1"/>
  <c r="BJ205" i="1"/>
  <c r="BK205" i="1"/>
  <c r="BI206" i="1"/>
  <c r="BJ206" i="1"/>
  <c r="BK206" i="1"/>
  <c r="BI207" i="1"/>
  <c r="BJ207" i="1"/>
  <c r="BK207" i="1"/>
  <c r="BI208" i="1"/>
  <c r="BJ208" i="1"/>
  <c r="BK208" i="1"/>
  <c r="BI209" i="1"/>
  <c r="BJ209" i="1"/>
  <c r="BK209" i="1"/>
  <c r="BI210" i="1"/>
  <c r="BJ210" i="1"/>
  <c r="BK210" i="1"/>
  <c r="BI211" i="1"/>
  <c r="BJ211" i="1"/>
  <c r="BK211" i="1"/>
  <c r="BI212" i="1"/>
  <c r="BJ212" i="1"/>
  <c r="BK212" i="1"/>
  <c r="BI213" i="1"/>
  <c r="BJ213" i="1"/>
  <c r="BK213" i="1"/>
  <c r="BI214" i="1"/>
  <c r="BJ214" i="1"/>
  <c r="BK214" i="1"/>
  <c r="BI215" i="1"/>
  <c r="BJ215" i="1"/>
  <c r="BK215" i="1"/>
  <c r="BI216" i="1"/>
  <c r="BJ216" i="1"/>
  <c r="BK216" i="1"/>
  <c r="BI217" i="1"/>
  <c r="BJ217" i="1"/>
  <c r="BK217" i="1"/>
  <c r="BI218" i="1"/>
  <c r="BJ218" i="1"/>
  <c r="BK218" i="1"/>
  <c r="BI219" i="1"/>
  <c r="BJ219" i="1"/>
  <c r="BK219" i="1"/>
  <c r="BI220" i="1"/>
  <c r="BJ220" i="1"/>
  <c r="BK220" i="1"/>
  <c r="BI221" i="1"/>
  <c r="BJ221" i="1"/>
  <c r="BK221" i="1"/>
  <c r="BI222" i="1"/>
  <c r="BK222" i="1" s="1"/>
  <c r="BJ222" i="1"/>
  <c r="BI223" i="1"/>
  <c r="BJ223" i="1"/>
  <c r="BK223" i="1"/>
  <c r="BI224" i="1"/>
  <c r="BJ224" i="1"/>
  <c r="BK224" i="1"/>
  <c r="BI225" i="1"/>
  <c r="BK225" i="1" s="1"/>
  <c r="BJ225" i="1"/>
  <c r="BI227" i="1"/>
  <c r="BJ227" i="1"/>
  <c r="BK227" i="1"/>
  <c r="BI228" i="1"/>
  <c r="BJ228" i="1"/>
  <c r="BK228" i="1"/>
  <c r="BI229" i="1"/>
  <c r="BK229" i="1" s="1"/>
  <c r="BJ229" i="1"/>
  <c r="BI230" i="1"/>
  <c r="BK230" i="1" s="1"/>
  <c r="BJ230" i="1"/>
  <c r="BI231" i="1"/>
  <c r="BJ231" i="1"/>
  <c r="BK231" i="1"/>
  <c r="BI232" i="1"/>
  <c r="BJ232" i="1"/>
  <c r="BK232" i="1"/>
  <c r="BI233" i="1"/>
  <c r="BK233" i="1" s="1"/>
  <c r="BJ233" i="1"/>
  <c r="BI234" i="1"/>
  <c r="BK234" i="1" s="1"/>
  <c r="BJ234" i="1"/>
  <c r="BI235" i="1"/>
  <c r="BJ235" i="1"/>
  <c r="BK235" i="1"/>
  <c r="BI236" i="1"/>
  <c r="BJ236" i="1"/>
  <c r="BK236" i="1"/>
  <c r="BI237" i="1"/>
  <c r="BK237" i="1" s="1"/>
  <c r="BJ237" i="1"/>
  <c r="BI238" i="1"/>
  <c r="BK238" i="1" s="1"/>
  <c r="BJ238" i="1"/>
  <c r="BI239" i="1"/>
  <c r="BJ239" i="1"/>
  <c r="BK239" i="1"/>
  <c r="BI240" i="1"/>
  <c r="BJ240" i="1"/>
  <c r="BK240" i="1"/>
  <c r="BI241" i="1"/>
  <c r="BK241" i="1" s="1"/>
  <c r="BJ241" i="1"/>
  <c r="BI242" i="1"/>
  <c r="BK242" i="1" s="1"/>
  <c r="BJ242" i="1"/>
  <c r="BI243" i="1"/>
  <c r="BJ243" i="1"/>
  <c r="BK243" i="1"/>
  <c r="BI244" i="1"/>
  <c r="BJ244" i="1"/>
  <c r="BK244" i="1"/>
  <c r="BI245" i="1"/>
  <c r="BK245" i="1" s="1"/>
  <c r="BJ245" i="1"/>
  <c r="BI246" i="1"/>
  <c r="BK246" i="1" s="1"/>
  <c r="BJ246" i="1"/>
  <c r="BI247" i="1"/>
  <c r="BJ247" i="1"/>
  <c r="BK247" i="1"/>
  <c r="BI249" i="1"/>
  <c r="BK249" i="1" s="1"/>
  <c r="BJ249" i="1"/>
  <c r="BI250" i="1"/>
  <c r="BK250" i="1" s="1"/>
  <c r="BJ250" i="1"/>
  <c r="BI251" i="1"/>
  <c r="BJ251" i="1"/>
  <c r="BK251" i="1"/>
  <c r="BI252" i="1"/>
  <c r="BJ252" i="1"/>
  <c r="BK252" i="1"/>
  <c r="BI253" i="1"/>
  <c r="BK253" i="1" s="1"/>
  <c r="BJ253" i="1"/>
  <c r="BI254" i="1"/>
  <c r="BK254" i="1" s="1"/>
  <c r="BJ254" i="1"/>
  <c r="BI255" i="1"/>
  <c r="BJ255" i="1"/>
  <c r="BK255" i="1"/>
  <c r="BI256" i="1"/>
  <c r="BJ256" i="1"/>
  <c r="BK256" i="1"/>
  <c r="BI257" i="1"/>
  <c r="BK257" i="1" s="1"/>
  <c r="BJ257" i="1"/>
  <c r="BI258" i="1"/>
  <c r="BK258" i="1" s="1"/>
  <c r="BJ258" i="1"/>
  <c r="BI259" i="1"/>
  <c r="BJ259" i="1"/>
  <c r="BK259" i="1"/>
  <c r="BI260" i="1"/>
  <c r="BJ260" i="1"/>
  <c r="BK260" i="1"/>
  <c r="BI261" i="1"/>
  <c r="BK261" i="1" s="1"/>
  <c r="BJ261" i="1"/>
  <c r="BI262" i="1"/>
  <c r="BK262" i="1" s="1"/>
  <c r="BJ262" i="1"/>
  <c r="BI263" i="1"/>
  <c r="BJ263" i="1"/>
  <c r="BK263" i="1"/>
  <c r="BI264" i="1"/>
  <c r="BJ264" i="1"/>
  <c r="BK264" i="1"/>
  <c r="BI265" i="1"/>
  <c r="BJ265" i="1"/>
  <c r="BK265" i="1"/>
  <c r="BI266" i="1"/>
  <c r="BJ266" i="1"/>
  <c r="BK266" i="1"/>
  <c r="BI267" i="1"/>
  <c r="BJ267" i="1"/>
  <c r="BK267" i="1"/>
  <c r="BI268" i="1"/>
  <c r="BJ268" i="1"/>
  <c r="BK268" i="1"/>
  <c r="BI269" i="1"/>
  <c r="BJ269" i="1"/>
  <c r="BK269" i="1"/>
  <c r="BI271" i="1"/>
  <c r="BJ271" i="1"/>
  <c r="BK271" i="1"/>
  <c r="BI272" i="1"/>
  <c r="BJ272" i="1"/>
  <c r="BK272" i="1"/>
  <c r="BI273" i="1"/>
  <c r="BJ273" i="1"/>
  <c r="BK273" i="1"/>
  <c r="BI274" i="1"/>
  <c r="BJ274" i="1"/>
  <c r="BK274" i="1"/>
  <c r="BI275" i="1"/>
  <c r="BJ275" i="1"/>
  <c r="BK275" i="1"/>
  <c r="BI276" i="1"/>
  <c r="BJ276" i="1"/>
  <c r="BK276" i="1"/>
  <c r="BI277" i="1"/>
  <c r="BJ277" i="1"/>
  <c r="BK277" i="1"/>
  <c r="BI278" i="1"/>
  <c r="BJ278" i="1"/>
  <c r="BK278" i="1"/>
  <c r="BI279" i="1"/>
  <c r="BJ279" i="1"/>
  <c r="BK279" i="1"/>
  <c r="BI280" i="1"/>
  <c r="BJ280" i="1"/>
  <c r="BK280" i="1"/>
  <c r="BI281" i="1"/>
  <c r="BK281" i="1" s="1"/>
  <c r="BJ281" i="1"/>
  <c r="BI282" i="1"/>
  <c r="BK282" i="1" s="1"/>
  <c r="BJ282" i="1"/>
  <c r="BI283" i="1"/>
  <c r="BK283" i="1" s="1"/>
  <c r="BJ283" i="1"/>
  <c r="BI284" i="1"/>
  <c r="BK284" i="1" s="1"/>
  <c r="BJ284" i="1"/>
  <c r="BI285" i="1"/>
  <c r="BK285" i="1" s="1"/>
  <c r="BJ285" i="1"/>
  <c r="BI286" i="1"/>
  <c r="BK286" i="1" s="1"/>
  <c r="BJ286" i="1"/>
  <c r="BI287" i="1"/>
  <c r="BK287" i="1" s="1"/>
  <c r="BJ287" i="1"/>
  <c r="BI288" i="1"/>
  <c r="BK288" i="1" s="1"/>
  <c r="BJ288" i="1"/>
  <c r="BI289" i="1"/>
  <c r="BK289" i="1" s="1"/>
  <c r="BJ289" i="1"/>
  <c r="BI290" i="1"/>
  <c r="BK290" i="1" s="1"/>
  <c r="BJ290" i="1"/>
  <c r="BI291" i="1"/>
  <c r="BK291" i="1" s="1"/>
  <c r="BJ291" i="1"/>
  <c r="BI293" i="1"/>
  <c r="BK293" i="1" s="1"/>
  <c r="BJ293" i="1"/>
  <c r="BI294" i="1"/>
  <c r="BK294" i="1" s="1"/>
  <c r="BJ294" i="1"/>
  <c r="BI295" i="1"/>
  <c r="BK295" i="1" s="1"/>
  <c r="BJ295" i="1"/>
  <c r="BI296" i="1"/>
  <c r="BK296" i="1" s="1"/>
  <c r="BJ296" i="1"/>
  <c r="BI297" i="1"/>
  <c r="BK297" i="1" s="1"/>
  <c r="BJ297" i="1"/>
  <c r="BI298" i="1"/>
  <c r="BK298" i="1" s="1"/>
  <c r="BJ298" i="1"/>
  <c r="BI299" i="1"/>
  <c r="BK299" i="1" s="1"/>
  <c r="BJ299" i="1"/>
  <c r="BI300" i="1"/>
  <c r="BK300" i="1" s="1"/>
  <c r="BJ300" i="1"/>
  <c r="BI301" i="1"/>
  <c r="BK301" i="1" s="1"/>
  <c r="BJ301" i="1"/>
  <c r="BI302" i="1"/>
  <c r="BK302" i="1" s="1"/>
  <c r="BJ302" i="1"/>
  <c r="BI303" i="1"/>
  <c r="BK303" i="1" s="1"/>
  <c r="BJ303" i="1"/>
  <c r="BI304" i="1"/>
  <c r="BK304" i="1" s="1"/>
  <c r="BJ304" i="1"/>
  <c r="BI305" i="1"/>
  <c r="BK305" i="1" s="1"/>
  <c r="BJ305" i="1"/>
  <c r="BI306" i="1"/>
  <c r="BK306" i="1" s="1"/>
  <c r="BJ306" i="1"/>
  <c r="BI307" i="1"/>
  <c r="BK307" i="1" s="1"/>
  <c r="BJ307" i="1"/>
  <c r="BI308" i="1"/>
  <c r="BK308" i="1" s="1"/>
  <c r="BJ308" i="1"/>
  <c r="BI309" i="1"/>
  <c r="BK309" i="1" s="1"/>
  <c r="BJ309" i="1"/>
  <c r="BI310" i="1"/>
  <c r="BK310" i="1" s="1"/>
  <c r="BJ310" i="1"/>
  <c r="BI311" i="1"/>
  <c r="BK311" i="1" s="1"/>
  <c r="BJ311" i="1"/>
  <c r="BI312" i="1"/>
  <c r="BK312" i="1" s="1"/>
  <c r="BJ312" i="1"/>
  <c r="BI313" i="1"/>
  <c r="BK313" i="1" s="1"/>
  <c r="BJ313" i="1"/>
  <c r="BI315" i="1"/>
  <c r="BK315" i="1" s="1"/>
  <c r="BJ315" i="1"/>
  <c r="BI316" i="1"/>
  <c r="BK316" i="1" s="1"/>
  <c r="BJ316" i="1"/>
  <c r="BI317" i="1"/>
  <c r="BK317" i="1" s="1"/>
  <c r="BJ317" i="1"/>
  <c r="BI318" i="1"/>
  <c r="BK318" i="1" s="1"/>
  <c r="BJ318" i="1"/>
  <c r="BI319" i="1"/>
  <c r="BK319" i="1" s="1"/>
  <c r="BJ319" i="1"/>
  <c r="BI320" i="1"/>
  <c r="BK320" i="1" s="1"/>
  <c r="BJ320" i="1"/>
  <c r="BI321" i="1"/>
  <c r="BK321" i="1" s="1"/>
  <c r="BJ321" i="1"/>
  <c r="BI322" i="1"/>
  <c r="BK322" i="1" s="1"/>
  <c r="BJ322" i="1"/>
  <c r="BI323" i="1"/>
  <c r="BK323" i="1" s="1"/>
  <c r="BJ323" i="1"/>
  <c r="BI324" i="1"/>
  <c r="BK324" i="1" s="1"/>
  <c r="BJ324" i="1"/>
  <c r="BI325" i="1"/>
  <c r="BK325" i="1" s="1"/>
  <c r="BJ325" i="1"/>
  <c r="BI326" i="1"/>
  <c r="BK326" i="1" s="1"/>
  <c r="BJ326" i="1"/>
  <c r="BI327" i="1"/>
  <c r="BK327" i="1" s="1"/>
  <c r="BJ327" i="1"/>
  <c r="BI328" i="1"/>
  <c r="BK328" i="1" s="1"/>
  <c r="BJ328" i="1"/>
  <c r="BI329" i="1"/>
  <c r="BK329" i="1" s="1"/>
  <c r="BJ329" i="1"/>
  <c r="BI330" i="1"/>
  <c r="BK330" i="1" s="1"/>
  <c r="BJ330" i="1"/>
  <c r="BI331" i="1"/>
  <c r="BK331" i="1" s="1"/>
  <c r="BJ331" i="1"/>
  <c r="BI332" i="1"/>
  <c r="BK332" i="1" s="1"/>
  <c r="BJ332" i="1"/>
  <c r="BI333" i="1"/>
  <c r="BK333" i="1" s="1"/>
  <c r="BJ333" i="1"/>
  <c r="BI334" i="1"/>
  <c r="BK334" i="1" s="1"/>
  <c r="BJ334" i="1"/>
  <c r="BI335" i="1"/>
  <c r="BK335" i="1" s="1"/>
  <c r="BJ335" i="1"/>
  <c r="BI337" i="1"/>
  <c r="BK337" i="1" s="1"/>
  <c r="BJ337" i="1"/>
  <c r="BI338" i="1"/>
  <c r="BK338" i="1" s="1"/>
  <c r="BJ338" i="1"/>
  <c r="BI339" i="1"/>
  <c r="BK339" i="1" s="1"/>
  <c r="BJ339" i="1"/>
  <c r="BI340" i="1"/>
  <c r="BK340" i="1" s="1"/>
  <c r="BJ340" i="1"/>
  <c r="BI341" i="1"/>
  <c r="BK341" i="1" s="1"/>
  <c r="BJ341" i="1"/>
  <c r="BI342" i="1"/>
  <c r="BK342" i="1" s="1"/>
  <c r="BJ342" i="1"/>
  <c r="BI343" i="1"/>
  <c r="BK343" i="1" s="1"/>
  <c r="BJ343" i="1"/>
  <c r="BI344" i="1"/>
  <c r="BK344" i="1" s="1"/>
  <c r="BJ344" i="1"/>
  <c r="BI345" i="1"/>
  <c r="BK345" i="1" s="1"/>
  <c r="BJ345" i="1"/>
  <c r="BI346" i="1"/>
  <c r="BK346" i="1" s="1"/>
  <c r="BJ346" i="1"/>
  <c r="BI347" i="1"/>
  <c r="BK347" i="1" s="1"/>
  <c r="BJ347" i="1"/>
  <c r="BI348" i="1"/>
  <c r="BK348" i="1" s="1"/>
  <c r="BJ348" i="1"/>
  <c r="BI349" i="1"/>
  <c r="BK349" i="1" s="1"/>
  <c r="BJ349" i="1"/>
  <c r="BI350" i="1"/>
  <c r="BK350" i="1" s="1"/>
  <c r="BJ350" i="1"/>
  <c r="BI351" i="1"/>
  <c r="BK351" i="1" s="1"/>
  <c r="BJ351" i="1"/>
  <c r="BI352" i="1"/>
  <c r="BK352" i="1" s="1"/>
  <c r="BJ352" i="1"/>
  <c r="BI353" i="1"/>
  <c r="BK353" i="1" s="1"/>
  <c r="BJ353" i="1"/>
  <c r="BI354" i="1"/>
  <c r="BK354" i="1" s="1"/>
  <c r="BJ354" i="1"/>
  <c r="BI355" i="1"/>
  <c r="BK355" i="1" s="1"/>
  <c r="BJ355" i="1"/>
  <c r="BI356" i="1"/>
  <c r="BK356" i="1" s="1"/>
  <c r="BJ356" i="1"/>
  <c r="BI357" i="1"/>
  <c r="BK357" i="1" s="1"/>
  <c r="BJ357" i="1"/>
  <c r="BI359" i="1"/>
  <c r="BK359" i="1" s="1"/>
  <c r="BJ359" i="1"/>
  <c r="BI360" i="1"/>
  <c r="BK360" i="1" s="1"/>
  <c r="BJ360" i="1"/>
  <c r="BI361" i="1"/>
  <c r="BK361" i="1" s="1"/>
  <c r="BJ361" i="1"/>
  <c r="BI362" i="1"/>
  <c r="BK362" i="1" s="1"/>
  <c r="BJ362" i="1"/>
  <c r="BI363" i="1"/>
  <c r="BK363" i="1" s="1"/>
  <c r="BJ363" i="1"/>
  <c r="BI364" i="1"/>
  <c r="BK364" i="1" s="1"/>
  <c r="BJ364" i="1"/>
  <c r="BI365" i="1"/>
  <c r="BK365" i="1" s="1"/>
  <c r="BJ365" i="1"/>
  <c r="BI366" i="1"/>
  <c r="BK366" i="1" s="1"/>
  <c r="BJ366" i="1"/>
  <c r="BI367" i="1"/>
  <c r="BK367" i="1" s="1"/>
  <c r="BJ367" i="1"/>
  <c r="BI368" i="1"/>
  <c r="BK368" i="1" s="1"/>
  <c r="BJ368" i="1"/>
  <c r="BI369" i="1"/>
  <c r="BK369" i="1" s="1"/>
  <c r="BJ369" i="1"/>
  <c r="BI370" i="1"/>
  <c r="BK370" i="1" s="1"/>
  <c r="BJ370" i="1"/>
  <c r="BI371" i="1"/>
  <c r="BK371" i="1" s="1"/>
  <c r="BJ371" i="1"/>
  <c r="BI372" i="1"/>
  <c r="BK372" i="1" s="1"/>
  <c r="BJ372" i="1"/>
  <c r="BI373" i="1"/>
  <c r="BK373" i="1" s="1"/>
  <c r="BJ373" i="1"/>
  <c r="BI374" i="1"/>
  <c r="BK374" i="1" s="1"/>
  <c r="BJ374" i="1"/>
  <c r="BI375" i="1"/>
  <c r="BK375" i="1" s="1"/>
  <c r="BJ375" i="1"/>
  <c r="BI376" i="1"/>
  <c r="BK376" i="1" s="1"/>
  <c r="BJ376" i="1"/>
  <c r="BI377" i="1"/>
  <c r="BK377" i="1" s="1"/>
  <c r="BJ377" i="1"/>
  <c r="BI378" i="1"/>
  <c r="BK378" i="1" s="1"/>
  <c r="BJ378" i="1"/>
  <c r="BI379" i="1"/>
  <c r="BK379" i="1" s="1"/>
  <c r="BJ379" i="1"/>
  <c r="BI381" i="1"/>
  <c r="BK381" i="1" s="1"/>
  <c r="BJ381" i="1"/>
  <c r="BI382" i="1"/>
  <c r="BK382" i="1" s="1"/>
  <c r="BJ382" i="1"/>
  <c r="BI383" i="1"/>
  <c r="BK383" i="1" s="1"/>
  <c r="BJ383" i="1"/>
  <c r="BI384" i="1"/>
  <c r="BK384" i="1" s="1"/>
  <c r="BJ384" i="1"/>
  <c r="BI385" i="1"/>
  <c r="BK385" i="1" s="1"/>
  <c r="BJ385" i="1"/>
  <c r="BI386" i="1"/>
  <c r="BK386" i="1" s="1"/>
  <c r="BJ386" i="1"/>
  <c r="BI387" i="1"/>
  <c r="BK387" i="1" s="1"/>
  <c r="BJ387" i="1"/>
  <c r="BI388" i="1"/>
  <c r="BK388" i="1" s="1"/>
  <c r="BJ388" i="1"/>
  <c r="BI389" i="1"/>
  <c r="BK389" i="1" s="1"/>
  <c r="BJ389" i="1"/>
  <c r="BI390" i="1"/>
  <c r="BK390" i="1" s="1"/>
  <c r="BJ390" i="1"/>
  <c r="BI391" i="1"/>
  <c r="BK391" i="1" s="1"/>
  <c r="BJ391" i="1"/>
  <c r="BI392" i="1"/>
  <c r="BK392" i="1" s="1"/>
  <c r="BJ392" i="1"/>
  <c r="BI393" i="1"/>
  <c r="BK393" i="1" s="1"/>
  <c r="BJ393" i="1"/>
  <c r="BI394" i="1"/>
  <c r="BK394" i="1" s="1"/>
  <c r="BJ394" i="1"/>
  <c r="BI395" i="1"/>
  <c r="BK395" i="1" s="1"/>
  <c r="BJ395" i="1"/>
  <c r="BI396" i="1"/>
  <c r="BK396" i="1" s="1"/>
  <c r="BJ396" i="1"/>
  <c r="BI397" i="1"/>
  <c r="BK397" i="1" s="1"/>
  <c r="BJ397" i="1"/>
  <c r="BI398" i="1"/>
  <c r="BK398" i="1" s="1"/>
  <c r="BJ398" i="1"/>
  <c r="BI399" i="1"/>
  <c r="BK399" i="1" s="1"/>
  <c r="BJ399" i="1"/>
  <c r="BI400" i="1"/>
  <c r="BK400" i="1" s="1"/>
  <c r="BJ400" i="1"/>
  <c r="BI401" i="1"/>
  <c r="BK401" i="1" s="1"/>
  <c r="BJ401" i="1"/>
  <c r="BI403" i="1"/>
  <c r="BK403" i="1" s="1"/>
  <c r="BJ403" i="1"/>
  <c r="BI404" i="1"/>
  <c r="BK404" i="1" s="1"/>
  <c r="BJ404" i="1"/>
  <c r="BI405" i="1"/>
  <c r="BK405" i="1" s="1"/>
  <c r="BJ405" i="1"/>
  <c r="BI406" i="1"/>
  <c r="BK406" i="1" s="1"/>
  <c r="BJ406" i="1"/>
  <c r="BI407" i="1"/>
  <c r="BK407" i="1" s="1"/>
  <c r="BJ407" i="1"/>
  <c r="BI408" i="1"/>
  <c r="BK408" i="1" s="1"/>
  <c r="BJ408" i="1"/>
  <c r="BI409" i="1"/>
  <c r="BK409" i="1" s="1"/>
  <c r="BJ409" i="1"/>
  <c r="BI410" i="1"/>
  <c r="BK410" i="1" s="1"/>
  <c r="BJ410" i="1"/>
  <c r="BI411" i="1"/>
  <c r="BK411" i="1" s="1"/>
  <c r="BJ411" i="1"/>
  <c r="BI412" i="1"/>
  <c r="BK412" i="1" s="1"/>
  <c r="BJ412" i="1"/>
  <c r="BI413" i="1"/>
  <c r="BK413" i="1" s="1"/>
  <c r="BJ413" i="1"/>
  <c r="BI414" i="1"/>
  <c r="BK414" i="1" s="1"/>
  <c r="BJ414" i="1"/>
  <c r="BI415" i="1"/>
  <c r="BK415" i="1" s="1"/>
  <c r="BJ415" i="1"/>
  <c r="BI416" i="1"/>
  <c r="BK416" i="1" s="1"/>
  <c r="BJ416" i="1"/>
  <c r="BI417" i="1"/>
  <c r="BK417" i="1" s="1"/>
  <c r="BJ417" i="1"/>
  <c r="BI418" i="1"/>
  <c r="BK418" i="1" s="1"/>
  <c r="BJ418" i="1"/>
  <c r="BI419" i="1"/>
  <c r="BK419" i="1" s="1"/>
  <c r="BJ419" i="1"/>
  <c r="BI420" i="1"/>
  <c r="BK420" i="1" s="1"/>
  <c r="BJ420" i="1"/>
  <c r="BI421" i="1"/>
  <c r="BK421" i="1" s="1"/>
  <c r="BJ421" i="1"/>
  <c r="BI422" i="1"/>
  <c r="BK422" i="1" s="1"/>
  <c r="BJ422" i="1"/>
  <c r="BI423" i="1"/>
  <c r="BK423" i="1" s="1"/>
  <c r="BJ423" i="1"/>
  <c r="BI425" i="1"/>
  <c r="BK425" i="1" s="1"/>
  <c r="BJ425" i="1"/>
  <c r="BI426" i="1"/>
  <c r="BK426" i="1" s="1"/>
  <c r="BJ426" i="1"/>
  <c r="BI427" i="1"/>
  <c r="BK427" i="1" s="1"/>
  <c r="BJ427" i="1"/>
  <c r="BI428" i="1"/>
  <c r="BK428" i="1" s="1"/>
  <c r="BJ428" i="1"/>
  <c r="BI429" i="1"/>
  <c r="BK429" i="1" s="1"/>
  <c r="BJ429" i="1"/>
  <c r="BI430" i="1"/>
  <c r="BK430" i="1" s="1"/>
  <c r="BJ430" i="1"/>
  <c r="BI431" i="1"/>
  <c r="BK431" i="1" s="1"/>
  <c r="BJ431" i="1"/>
  <c r="BI432" i="1"/>
  <c r="BK432" i="1" s="1"/>
  <c r="BJ432" i="1"/>
  <c r="BI433" i="1"/>
  <c r="BK433" i="1" s="1"/>
  <c r="BJ433" i="1"/>
  <c r="BI434" i="1"/>
  <c r="BK434" i="1" s="1"/>
  <c r="BJ434" i="1"/>
  <c r="BI435" i="1"/>
  <c r="BK435" i="1" s="1"/>
  <c r="BJ435" i="1"/>
  <c r="BI436" i="1"/>
  <c r="BK436" i="1" s="1"/>
  <c r="BJ436" i="1"/>
  <c r="BI437" i="1"/>
  <c r="BK437" i="1" s="1"/>
  <c r="BJ437" i="1"/>
  <c r="BI438" i="1"/>
  <c r="BK438" i="1" s="1"/>
  <c r="BJ438" i="1"/>
  <c r="BI439" i="1"/>
  <c r="BK439" i="1" s="1"/>
  <c r="BJ439" i="1"/>
  <c r="BI440" i="1"/>
  <c r="BK440" i="1" s="1"/>
  <c r="BJ440" i="1"/>
  <c r="BI441" i="1"/>
  <c r="BK441" i="1" s="1"/>
  <c r="BJ441" i="1"/>
  <c r="BI442" i="1"/>
  <c r="BK442" i="1" s="1"/>
  <c r="BJ442" i="1"/>
  <c r="BI443" i="1"/>
  <c r="BK443" i="1" s="1"/>
  <c r="BJ443" i="1"/>
  <c r="BI444" i="1"/>
  <c r="BK444" i="1" s="1"/>
  <c r="BJ444" i="1"/>
  <c r="BI445" i="1"/>
  <c r="BK445" i="1" s="1"/>
  <c r="BJ445" i="1"/>
  <c r="BI447" i="1"/>
  <c r="BK447" i="1" s="1"/>
  <c r="BJ447" i="1"/>
  <c r="BI448" i="1"/>
  <c r="BK448" i="1" s="1"/>
  <c r="BJ448" i="1"/>
  <c r="BI449" i="1"/>
  <c r="BK449" i="1" s="1"/>
  <c r="BJ449" i="1"/>
  <c r="BI450" i="1"/>
  <c r="BK450" i="1" s="1"/>
  <c r="BJ450" i="1"/>
  <c r="BI451" i="1"/>
  <c r="BJ451" i="1"/>
  <c r="BK451" i="1"/>
  <c r="BI452" i="1"/>
  <c r="BJ452" i="1"/>
  <c r="BK452" i="1"/>
  <c r="BI453" i="1"/>
  <c r="BJ453" i="1"/>
  <c r="BK453" i="1"/>
  <c r="BI454" i="1"/>
  <c r="BJ454" i="1"/>
  <c r="BK454" i="1"/>
  <c r="BI455" i="1"/>
  <c r="BJ455" i="1"/>
  <c r="BK455" i="1"/>
  <c r="BI456" i="1"/>
  <c r="BJ456" i="1"/>
  <c r="BK456" i="1"/>
  <c r="BI457" i="1"/>
  <c r="BJ457" i="1"/>
  <c r="BK457" i="1"/>
  <c r="BI458" i="1"/>
  <c r="BJ458" i="1"/>
  <c r="BK458" i="1"/>
  <c r="BI459" i="1"/>
  <c r="BJ459" i="1"/>
  <c r="BK459" i="1"/>
  <c r="BI460" i="1"/>
  <c r="BJ460" i="1"/>
  <c r="BK460" i="1"/>
  <c r="BI461" i="1"/>
  <c r="BJ461" i="1"/>
  <c r="BK461" i="1"/>
  <c r="BI462" i="1"/>
  <c r="BJ462" i="1"/>
  <c r="BK462" i="1"/>
  <c r="BI463" i="1"/>
  <c r="BJ463" i="1"/>
  <c r="BK463" i="1"/>
  <c r="BI464" i="1"/>
  <c r="BJ464" i="1"/>
  <c r="BK464" i="1"/>
  <c r="BI465" i="1"/>
  <c r="BJ465" i="1"/>
  <c r="BK465" i="1"/>
  <c r="BI466" i="1"/>
  <c r="BJ466" i="1"/>
  <c r="BK466" i="1"/>
  <c r="BI467" i="1"/>
  <c r="BJ467" i="1"/>
  <c r="BK467" i="1"/>
  <c r="BI469" i="1"/>
  <c r="BJ469" i="1"/>
  <c r="BK469" i="1"/>
  <c r="BI470" i="1"/>
  <c r="BJ470" i="1"/>
  <c r="BK470" i="1"/>
  <c r="BI471" i="1"/>
  <c r="BJ471" i="1"/>
  <c r="BK471" i="1"/>
  <c r="BI472" i="1"/>
  <c r="BJ472" i="1"/>
  <c r="BK472" i="1"/>
  <c r="BI473" i="1"/>
  <c r="BJ473" i="1"/>
  <c r="BK473" i="1"/>
  <c r="BI474" i="1"/>
  <c r="BJ474" i="1"/>
  <c r="BK474" i="1"/>
  <c r="BI475" i="1"/>
  <c r="BJ475" i="1"/>
  <c r="BK475" i="1"/>
  <c r="BI476" i="1"/>
  <c r="BJ476" i="1"/>
  <c r="BK476" i="1"/>
  <c r="BI477" i="1"/>
  <c r="BJ477" i="1"/>
  <c r="BK477" i="1"/>
  <c r="BI478" i="1"/>
  <c r="BJ478" i="1"/>
  <c r="BK478" i="1"/>
  <c r="BI479" i="1"/>
  <c r="BJ479" i="1"/>
  <c r="BK479" i="1"/>
  <c r="BI480" i="1"/>
  <c r="BJ480" i="1"/>
  <c r="BK480" i="1"/>
  <c r="BI481" i="1"/>
  <c r="BJ481" i="1"/>
  <c r="BK481" i="1"/>
  <c r="BI482" i="1"/>
  <c r="BJ482" i="1"/>
  <c r="BK482" i="1"/>
  <c r="BI483" i="1"/>
  <c r="BJ483" i="1"/>
  <c r="BK483" i="1"/>
  <c r="BI484" i="1"/>
  <c r="BJ484" i="1"/>
  <c r="BK484" i="1"/>
  <c r="BI485" i="1"/>
  <c r="BJ485" i="1"/>
  <c r="BK485" i="1"/>
  <c r="BI486" i="1"/>
  <c r="BJ486" i="1"/>
  <c r="BK486" i="1"/>
  <c r="BI487" i="1"/>
  <c r="BJ487" i="1"/>
  <c r="BK487" i="1"/>
  <c r="BI488" i="1"/>
  <c r="BJ488" i="1"/>
  <c r="BK488" i="1"/>
  <c r="BI489" i="1"/>
  <c r="BJ489" i="1"/>
  <c r="BK489" i="1"/>
  <c r="BI491" i="1"/>
  <c r="BJ491" i="1"/>
  <c r="BK491" i="1"/>
  <c r="BI492" i="1"/>
  <c r="BJ492" i="1"/>
  <c r="BK492" i="1"/>
  <c r="BI493" i="1"/>
  <c r="BJ493" i="1"/>
  <c r="BK493" i="1"/>
  <c r="BI494" i="1"/>
  <c r="BJ494" i="1"/>
  <c r="BK494" i="1"/>
  <c r="BI495" i="1"/>
  <c r="BJ495" i="1"/>
  <c r="BK495" i="1"/>
  <c r="BI496" i="1"/>
  <c r="BJ496" i="1"/>
  <c r="BK496" i="1"/>
  <c r="BI497" i="1"/>
  <c r="BJ497" i="1"/>
  <c r="BK497" i="1"/>
  <c r="BI498" i="1"/>
  <c r="BJ498" i="1"/>
  <c r="BK498" i="1"/>
  <c r="BI499" i="1"/>
  <c r="BJ499" i="1"/>
  <c r="BK499" i="1"/>
  <c r="BI500" i="1"/>
  <c r="BJ500" i="1"/>
  <c r="BK500" i="1"/>
  <c r="BI501" i="1"/>
  <c r="BJ501" i="1"/>
  <c r="BK501" i="1"/>
  <c r="BI502" i="1"/>
  <c r="BJ502" i="1"/>
  <c r="BK502" i="1"/>
  <c r="BI503" i="1"/>
  <c r="BJ503" i="1"/>
  <c r="BK503" i="1"/>
  <c r="BI504" i="1"/>
  <c r="BJ504" i="1"/>
  <c r="BK504" i="1"/>
  <c r="BI505" i="1"/>
  <c r="BJ505" i="1"/>
  <c r="BK505" i="1"/>
  <c r="BI506" i="1"/>
  <c r="BJ506" i="1"/>
  <c r="BK506" i="1"/>
  <c r="BI507" i="1"/>
  <c r="BJ507" i="1"/>
  <c r="BK507" i="1"/>
  <c r="BI508" i="1"/>
  <c r="BJ508" i="1"/>
  <c r="BK508" i="1"/>
  <c r="BI509" i="1"/>
  <c r="BJ509" i="1"/>
  <c r="BK509" i="1"/>
  <c r="BI510" i="1"/>
  <c r="BJ510" i="1"/>
  <c r="BK510" i="1"/>
  <c r="BI511" i="1"/>
  <c r="BJ511" i="1"/>
  <c r="BK511" i="1"/>
  <c r="BI513" i="1"/>
  <c r="BJ513" i="1"/>
  <c r="BK513" i="1"/>
  <c r="BL513" i="1"/>
  <c r="BI514" i="1"/>
  <c r="BJ514" i="1"/>
  <c r="BK514" i="1"/>
  <c r="BL514" i="1"/>
  <c r="BI515" i="1"/>
  <c r="BJ515" i="1"/>
  <c r="BK515" i="1"/>
  <c r="BL515" i="1"/>
  <c r="BI516" i="1"/>
  <c r="BJ516" i="1"/>
  <c r="BK516" i="1"/>
  <c r="BL516" i="1"/>
  <c r="BI517" i="1"/>
  <c r="BJ517" i="1"/>
  <c r="BK517" i="1"/>
  <c r="BL517" i="1"/>
  <c r="BI518" i="1"/>
  <c r="BJ518" i="1"/>
  <c r="BK518" i="1"/>
  <c r="BL518" i="1"/>
  <c r="BI519" i="1"/>
  <c r="BJ519" i="1"/>
  <c r="BK519" i="1"/>
  <c r="BL519" i="1"/>
  <c r="BI520" i="1"/>
  <c r="BJ520" i="1"/>
  <c r="BK520" i="1"/>
  <c r="BL520" i="1"/>
  <c r="BI521" i="1"/>
  <c r="BJ521" i="1"/>
  <c r="BK521" i="1"/>
  <c r="BL521" i="1"/>
  <c r="BI522" i="1"/>
  <c r="BJ522" i="1"/>
  <c r="BK522" i="1"/>
  <c r="BL522" i="1"/>
  <c r="BI523" i="1"/>
  <c r="BJ523" i="1"/>
  <c r="BK523" i="1"/>
  <c r="BL523" i="1"/>
  <c r="BI524" i="1"/>
  <c r="BJ524" i="1"/>
  <c r="BK524" i="1"/>
  <c r="BL524" i="1"/>
  <c r="BI525" i="1"/>
  <c r="BJ525" i="1"/>
  <c r="BK525" i="1"/>
  <c r="BL525" i="1"/>
  <c r="BI526" i="1"/>
  <c r="BJ526" i="1"/>
  <c r="BK526" i="1"/>
  <c r="BL526" i="1"/>
  <c r="BI527" i="1"/>
  <c r="BJ527" i="1"/>
  <c r="BK527" i="1"/>
  <c r="BL527" i="1"/>
  <c r="BI528" i="1"/>
  <c r="BJ528" i="1"/>
  <c r="BK528" i="1"/>
  <c r="BL528" i="1"/>
  <c r="BI529" i="1"/>
  <c r="BJ529" i="1"/>
  <c r="BK529" i="1"/>
  <c r="BL529" i="1"/>
  <c r="BI530" i="1"/>
  <c r="BJ530" i="1"/>
  <c r="BK530" i="1"/>
  <c r="BL530" i="1"/>
  <c r="BI531" i="1"/>
  <c r="BJ531" i="1"/>
  <c r="BK531" i="1"/>
  <c r="BL531" i="1"/>
  <c r="BI532" i="1"/>
  <c r="BJ532" i="1"/>
  <c r="BK532" i="1"/>
  <c r="BL532" i="1"/>
  <c r="BI533" i="1"/>
  <c r="BJ533" i="1"/>
  <c r="BK533" i="1"/>
  <c r="BL533" i="1"/>
  <c r="BI535" i="1"/>
  <c r="BJ535" i="1"/>
  <c r="BK535" i="1"/>
  <c r="BL535" i="1"/>
  <c r="BI536" i="1"/>
  <c r="BJ536" i="1"/>
  <c r="BK536" i="1"/>
  <c r="BL536" i="1"/>
  <c r="BI537" i="1"/>
  <c r="BJ537" i="1"/>
  <c r="BK537" i="1"/>
  <c r="BL537" i="1"/>
  <c r="BI538" i="1"/>
  <c r="BJ538" i="1"/>
  <c r="BK538" i="1"/>
  <c r="BL538" i="1"/>
  <c r="BI539" i="1"/>
  <c r="BJ539" i="1"/>
  <c r="BK539" i="1"/>
  <c r="BL539" i="1"/>
  <c r="BI540" i="1"/>
  <c r="BJ540" i="1"/>
  <c r="BK540" i="1"/>
  <c r="BL540" i="1"/>
  <c r="BI541" i="1"/>
  <c r="BJ541" i="1"/>
  <c r="BK541" i="1"/>
  <c r="BL541" i="1"/>
  <c r="BI542" i="1"/>
  <c r="BJ542" i="1"/>
  <c r="BK542" i="1"/>
  <c r="BL542" i="1"/>
  <c r="BI543" i="1"/>
  <c r="BJ543" i="1"/>
  <c r="BK543" i="1"/>
  <c r="BL543" i="1"/>
  <c r="BI544" i="1"/>
  <c r="BJ544" i="1"/>
  <c r="BK544" i="1"/>
  <c r="BL544" i="1"/>
  <c r="BI545" i="1"/>
  <c r="BJ545" i="1"/>
  <c r="BK545" i="1"/>
  <c r="BL545" i="1"/>
  <c r="BI546" i="1"/>
  <c r="BJ546" i="1"/>
  <c r="BK546" i="1"/>
  <c r="BL546" i="1"/>
  <c r="BI547" i="1"/>
  <c r="BJ547" i="1"/>
  <c r="BK547" i="1"/>
  <c r="BL547" i="1"/>
  <c r="BI548" i="1"/>
  <c r="BJ548" i="1"/>
  <c r="BK548" i="1"/>
  <c r="BL548" i="1"/>
  <c r="BI549" i="1"/>
  <c r="BJ549" i="1"/>
  <c r="BK549" i="1"/>
  <c r="BL549" i="1"/>
  <c r="BI550" i="1"/>
  <c r="BJ550" i="1"/>
  <c r="BK550" i="1"/>
  <c r="BL550" i="1"/>
  <c r="BI551" i="1"/>
  <c r="BJ551" i="1"/>
  <c r="BK551" i="1"/>
  <c r="BL551" i="1"/>
  <c r="BI552" i="1"/>
  <c r="BJ552" i="1"/>
  <c r="BK552" i="1"/>
  <c r="BL552" i="1"/>
  <c r="BI553" i="1"/>
  <c r="BJ553" i="1"/>
  <c r="BK553" i="1"/>
  <c r="BL553" i="1"/>
  <c r="BI554" i="1"/>
  <c r="BJ554" i="1"/>
  <c r="BK554" i="1"/>
  <c r="BL554" i="1"/>
  <c r="BI555" i="1"/>
  <c r="BJ555" i="1"/>
  <c r="BK555" i="1"/>
  <c r="BL555" i="1"/>
  <c r="BI557" i="1"/>
  <c r="BJ557" i="1"/>
  <c r="BK557" i="1"/>
  <c r="BL557" i="1"/>
  <c r="BI558" i="1"/>
  <c r="BJ558" i="1"/>
  <c r="BK558" i="1"/>
  <c r="BL558" i="1"/>
  <c r="BI559" i="1"/>
  <c r="BJ559" i="1"/>
  <c r="BK559" i="1"/>
  <c r="BL559" i="1"/>
  <c r="BI560" i="1"/>
  <c r="BJ560" i="1"/>
  <c r="BK560" i="1"/>
  <c r="BL560" i="1"/>
  <c r="BI561" i="1"/>
  <c r="BJ561" i="1"/>
  <c r="BK561" i="1"/>
  <c r="BL561" i="1"/>
  <c r="BI562" i="1"/>
  <c r="BJ562" i="1"/>
  <c r="BK562" i="1"/>
  <c r="BL562" i="1"/>
  <c r="BI563" i="1"/>
  <c r="BJ563" i="1"/>
  <c r="BK563" i="1"/>
  <c r="BL563" i="1"/>
  <c r="BI564" i="1"/>
  <c r="BJ564" i="1"/>
  <c r="BK564" i="1"/>
  <c r="BL564" i="1"/>
  <c r="BI565" i="1"/>
  <c r="BJ565" i="1"/>
  <c r="BK565" i="1"/>
  <c r="BL565" i="1"/>
  <c r="BI566" i="1"/>
  <c r="BJ566" i="1"/>
  <c r="BK566" i="1"/>
  <c r="BL566" i="1"/>
  <c r="BI567" i="1"/>
  <c r="BJ567" i="1"/>
  <c r="BK567" i="1"/>
  <c r="BL567" i="1"/>
  <c r="BI568" i="1"/>
  <c r="BJ568" i="1"/>
  <c r="BK568" i="1"/>
  <c r="BL568" i="1"/>
  <c r="BI569" i="1"/>
  <c r="BJ569" i="1"/>
  <c r="BK569" i="1"/>
  <c r="BL569" i="1"/>
  <c r="BI570" i="1"/>
  <c r="BJ570" i="1"/>
  <c r="BK570" i="1"/>
  <c r="BL570" i="1"/>
  <c r="BI571" i="1"/>
  <c r="BJ571" i="1"/>
  <c r="BK571" i="1"/>
  <c r="BL571" i="1"/>
  <c r="BI572" i="1"/>
  <c r="BJ572" i="1"/>
  <c r="BK572" i="1"/>
  <c r="BL572" i="1"/>
  <c r="BI573" i="1"/>
  <c r="BJ573" i="1"/>
  <c r="BK573" i="1"/>
  <c r="BL573" i="1"/>
  <c r="BI574" i="1"/>
  <c r="BJ574" i="1"/>
  <c r="BK574" i="1"/>
  <c r="BL574" i="1"/>
  <c r="BI575" i="1"/>
  <c r="BJ575" i="1"/>
  <c r="BK575" i="1"/>
  <c r="BL575" i="1"/>
  <c r="BI576" i="1"/>
  <c r="BJ576" i="1"/>
  <c r="BK576" i="1"/>
  <c r="BL576" i="1"/>
  <c r="BI577" i="1"/>
  <c r="BJ577" i="1"/>
  <c r="BK577" i="1"/>
  <c r="BL577" i="1"/>
  <c r="BI579" i="1"/>
  <c r="BJ579" i="1"/>
  <c r="BK579" i="1"/>
  <c r="BL579" i="1"/>
  <c r="BI580" i="1"/>
  <c r="BJ580" i="1"/>
  <c r="BK580" i="1"/>
  <c r="BL580" i="1"/>
  <c r="BI581" i="1"/>
  <c r="BJ581" i="1"/>
  <c r="BK581" i="1"/>
  <c r="BL581" i="1"/>
  <c r="BI582" i="1"/>
  <c r="BJ582" i="1"/>
  <c r="BK582" i="1"/>
  <c r="BL582" i="1"/>
  <c r="BI583" i="1"/>
  <c r="BJ583" i="1"/>
  <c r="BK583" i="1"/>
  <c r="BL583" i="1"/>
  <c r="BI584" i="1"/>
  <c r="BJ584" i="1"/>
  <c r="BK584" i="1"/>
  <c r="BL584" i="1"/>
  <c r="BI585" i="1"/>
  <c r="BJ585" i="1"/>
  <c r="BK585" i="1"/>
  <c r="BL585" i="1"/>
  <c r="BI586" i="1"/>
  <c r="BJ586" i="1"/>
  <c r="BK586" i="1"/>
  <c r="BL586" i="1"/>
  <c r="BI587" i="1"/>
  <c r="BJ587" i="1"/>
  <c r="BK587" i="1"/>
  <c r="BL587" i="1"/>
  <c r="BI588" i="1"/>
  <c r="BJ588" i="1"/>
  <c r="BK588" i="1"/>
  <c r="BL588" i="1"/>
  <c r="BI589" i="1"/>
  <c r="BJ589" i="1"/>
  <c r="BK589" i="1"/>
  <c r="BL589" i="1"/>
  <c r="BI590" i="1"/>
  <c r="BJ590" i="1"/>
  <c r="BK590" i="1"/>
  <c r="BL590" i="1"/>
  <c r="BI591" i="1"/>
  <c r="BJ591" i="1"/>
  <c r="BK591" i="1"/>
  <c r="BL591" i="1"/>
  <c r="BI592" i="1"/>
  <c r="BJ592" i="1"/>
  <c r="BK592" i="1"/>
  <c r="BL592" i="1"/>
  <c r="BI593" i="1"/>
  <c r="BJ593" i="1"/>
  <c r="BK593" i="1"/>
  <c r="BL593" i="1"/>
  <c r="BI594" i="1"/>
  <c r="BJ594" i="1"/>
  <c r="BK594" i="1"/>
  <c r="BL594" i="1"/>
  <c r="BI595" i="1"/>
  <c r="BJ595" i="1"/>
  <c r="BK595" i="1"/>
  <c r="BL595" i="1"/>
  <c r="BI596" i="1"/>
  <c r="BJ596" i="1"/>
  <c r="BK596" i="1"/>
  <c r="BL596" i="1"/>
  <c r="BI597" i="1"/>
  <c r="BJ597" i="1"/>
  <c r="BK597" i="1"/>
  <c r="BL597" i="1"/>
  <c r="BI598" i="1"/>
  <c r="BJ598" i="1"/>
  <c r="BK598" i="1"/>
  <c r="BL598" i="1"/>
  <c r="BI599" i="1"/>
  <c r="BJ599" i="1"/>
  <c r="BK599" i="1"/>
  <c r="BL599" i="1"/>
  <c r="BI601" i="1"/>
  <c r="BJ601" i="1"/>
  <c r="BK601" i="1"/>
  <c r="BL601" i="1"/>
  <c r="BI602" i="1"/>
  <c r="BJ602" i="1"/>
  <c r="BK602" i="1"/>
  <c r="BL602" i="1"/>
  <c r="BI603" i="1"/>
  <c r="BJ603" i="1"/>
  <c r="BK603" i="1"/>
  <c r="BL603" i="1"/>
  <c r="BI604" i="1"/>
  <c r="BJ604" i="1"/>
  <c r="BK604" i="1"/>
  <c r="BL604" i="1"/>
  <c r="BI605" i="1"/>
  <c r="BJ605" i="1"/>
  <c r="BK605" i="1"/>
  <c r="BL605" i="1"/>
  <c r="BI606" i="1"/>
  <c r="BJ606" i="1"/>
  <c r="BK606" i="1"/>
  <c r="BL606" i="1"/>
  <c r="BI607" i="1"/>
  <c r="BJ607" i="1"/>
  <c r="BK607" i="1"/>
  <c r="BL607" i="1"/>
  <c r="BI608" i="1"/>
  <c r="BJ608" i="1"/>
  <c r="BK608" i="1"/>
  <c r="BL608" i="1"/>
  <c r="BI609" i="1"/>
  <c r="BJ609" i="1"/>
  <c r="BK609" i="1"/>
  <c r="BL609" i="1"/>
  <c r="BI610" i="1"/>
  <c r="BJ610" i="1"/>
  <c r="BK610" i="1"/>
  <c r="BL610" i="1"/>
  <c r="BI611" i="1"/>
  <c r="BJ611" i="1"/>
  <c r="BK611" i="1"/>
  <c r="BL611" i="1"/>
  <c r="BI612" i="1"/>
  <c r="BJ612" i="1"/>
  <c r="BK612" i="1"/>
  <c r="BL612" i="1"/>
  <c r="BI613" i="1"/>
  <c r="BJ613" i="1"/>
  <c r="BK613" i="1"/>
  <c r="BL613" i="1"/>
  <c r="BI614" i="1"/>
  <c r="BJ614" i="1"/>
  <c r="BK614" i="1"/>
  <c r="BL614" i="1"/>
  <c r="BI615" i="1"/>
  <c r="BJ615" i="1"/>
  <c r="BK615" i="1"/>
  <c r="BL615" i="1"/>
  <c r="BI616" i="1"/>
  <c r="BJ616" i="1"/>
  <c r="BK616" i="1"/>
  <c r="BL616" i="1"/>
  <c r="BI617" i="1"/>
  <c r="BJ617" i="1"/>
  <c r="BK617" i="1"/>
  <c r="BL617" i="1"/>
  <c r="BI618" i="1"/>
  <c r="BJ618" i="1"/>
  <c r="BK618" i="1"/>
  <c r="BL618" i="1"/>
  <c r="BI619" i="1"/>
  <c r="BJ619" i="1"/>
  <c r="BK619" i="1"/>
  <c r="BL619" i="1"/>
  <c r="BI620" i="1"/>
  <c r="BJ620" i="1"/>
  <c r="BK620" i="1"/>
  <c r="BL620" i="1"/>
  <c r="BI621" i="1"/>
  <c r="BJ621" i="1"/>
  <c r="BK621" i="1"/>
  <c r="BL621" i="1"/>
  <c r="BI623" i="1"/>
  <c r="BJ623" i="1"/>
  <c r="BK623" i="1"/>
  <c r="BL623" i="1"/>
  <c r="BI624" i="1"/>
  <c r="BJ624" i="1"/>
  <c r="BK624" i="1"/>
  <c r="BL624" i="1"/>
  <c r="BI625" i="1"/>
  <c r="BJ625" i="1"/>
  <c r="BK625" i="1"/>
  <c r="BL625" i="1"/>
  <c r="BI626" i="1"/>
  <c r="BJ626" i="1"/>
  <c r="BK626" i="1"/>
  <c r="BL626" i="1"/>
  <c r="BI627" i="1"/>
  <c r="BJ627" i="1"/>
  <c r="BK627" i="1"/>
  <c r="BL627" i="1"/>
  <c r="BI628" i="1"/>
  <c r="BJ628" i="1"/>
  <c r="BK628" i="1"/>
  <c r="BL628" i="1"/>
  <c r="BI629" i="1"/>
  <c r="BJ629" i="1"/>
  <c r="BK629" i="1"/>
  <c r="BL629" i="1"/>
  <c r="BI630" i="1"/>
  <c r="BJ630" i="1"/>
  <c r="BK630" i="1"/>
  <c r="BL630" i="1"/>
  <c r="BI631" i="1"/>
  <c r="BJ631" i="1"/>
  <c r="BK631" i="1"/>
  <c r="BL631" i="1"/>
  <c r="BI632" i="1"/>
  <c r="BJ632" i="1"/>
  <c r="BK632" i="1"/>
  <c r="BL632" i="1"/>
  <c r="BI633" i="1"/>
  <c r="BJ633" i="1"/>
  <c r="BK633" i="1"/>
  <c r="BL633" i="1"/>
  <c r="BI634" i="1"/>
  <c r="BJ634" i="1"/>
  <c r="BK634" i="1"/>
  <c r="BL634" i="1"/>
  <c r="BI635" i="1"/>
  <c r="BJ635" i="1"/>
  <c r="BK635" i="1"/>
  <c r="BL635" i="1"/>
  <c r="BI636" i="1"/>
  <c r="BJ636" i="1"/>
  <c r="BK636" i="1"/>
  <c r="BL636" i="1"/>
  <c r="BI637" i="1"/>
  <c r="BJ637" i="1"/>
  <c r="BK637" i="1"/>
  <c r="BL637" i="1"/>
  <c r="BI638" i="1"/>
  <c r="BJ638" i="1"/>
  <c r="BK638" i="1"/>
  <c r="BL638" i="1"/>
  <c r="BI639" i="1"/>
  <c r="BJ639" i="1"/>
  <c r="BK639" i="1"/>
  <c r="BL639" i="1"/>
  <c r="BI640" i="1"/>
  <c r="BJ640" i="1"/>
  <c r="BK640" i="1"/>
  <c r="BL640" i="1"/>
  <c r="BI641" i="1"/>
  <c r="BJ641" i="1"/>
  <c r="BK641" i="1"/>
  <c r="BL641" i="1"/>
  <c r="BI642" i="1"/>
  <c r="BJ642" i="1"/>
  <c r="BK642" i="1"/>
  <c r="BL642" i="1"/>
  <c r="BI643" i="1"/>
  <c r="BJ643" i="1"/>
  <c r="BK643" i="1"/>
  <c r="BL643" i="1"/>
  <c r="BI645" i="1"/>
  <c r="BJ645" i="1"/>
  <c r="BK645" i="1"/>
  <c r="BL645" i="1"/>
  <c r="BI646" i="1"/>
  <c r="BJ646" i="1"/>
  <c r="BK646" i="1"/>
  <c r="BL646" i="1"/>
  <c r="BI647" i="1"/>
  <c r="BJ647" i="1"/>
  <c r="BK647" i="1"/>
  <c r="BL647" i="1"/>
  <c r="BI648" i="1"/>
  <c r="BJ648" i="1"/>
  <c r="BK648" i="1"/>
  <c r="BL648" i="1"/>
  <c r="BI649" i="1"/>
  <c r="BJ649" i="1"/>
  <c r="BK649" i="1"/>
  <c r="BL649" i="1"/>
  <c r="BI650" i="1"/>
  <c r="BJ650" i="1"/>
  <c r="BK650" i="1"/>
  <c r="BL650" i="1"/>
  <c r="BI651" i="1"/>
  <c r="BJ651" i="1"/>
  <c r="BK651" i="1"/>
  <c r="BL651" i="1"/>
  <c r="BI652" i="1"/>
  <c r="BJ652" i="1"/>
  <c r="BK652" i="1"/>
  <c r="BL652" i="1"/>
  <c r="BI653" i="1"/>
  <c r="BJ653" i="1"/>
  <c r="BK653" i="1"/>
  <c r="BL653" i="1"/>
  <c r="BI654" i="1"/>
  <c r="BJ654" i="1"/>
  <c r="BK654" i="1"/>
  <c r="BL654" i="1"/>
  <c r="BI655" i="1"/>
  <c r="BJ655" i="1"/>
  <c r="BK655" i="1"/>
  <c r="BL655" i="1"/>
  <c r="BI656" i="1"/>
  <c r="BJ656" i="1"/>
  <c r="BK656" i="1"/>
  <c r="BL656" i="1"/>
  <c r="BI657" i="1"/>
  <c r="BJ657" i="1"/>
  <c r="BK657" i="1"/>
  <c r="BL657" i="1"/>
  <c r="BI658" i="1"/>
  <c r="BJ658" i="1"/>
  <c r="BK658" i="1"/>
  <c r="BL658" i="1"/>
  <c r="BI659" i="1"/>
  <c r="BJ659" i="1"/>
  <c r="BK659" i="1"/>
  <c r="BL659" i="1"/>
  <c r="BI660" i="1"/>
  <c r="BJ660" i="1"/>
  <c r="BK660" i="1"/>
  <c r="BL660" i="1"/>
  <c r="BI661" i="1"/>
  <c r="BJ661" i="1"/>
  <c r="BK661" i="1"/>
  <c r="BL661" i="1"/>
  <c r="BI662" i="1"/>
  <c r="BJ662" i="1"/>
  <c r="BK662" i="1"/>
  <c r="BL662" i="1"/>
  <c r="BI663" i="1"/>
  <c r="BJ663" i="1"/>
  <c r="BK663" i="1"/>
  <c r="BL663" i="1"/>
  <c r="BI664" i="1"/>
  <c r="BJ664" i="1"/>
  <c r="BK664" i="1"/>
  <c r="BL664" i="1"/>
  <c r="BI665" i="1"/>
  <c r="BJ665" i="1"/>
  <c r="BK665" i="1"/>
  <c r="BL665" i="1"/>
  <c r="BI667" i="1"/>
  <c r="BJ667" i="1"/>
  <c r="BK667" i="1"/>
  <c r="BL667" i="1"/>
  <c r="BI668" i="1"/>
  <c r="BJ668" i="1"/>
  <c r="BK668" i="1"/>
  <c r="BL668" i="1"/>
  <c r="BI669" i="1"/>
  <c r="BJ669" i="1"/>
  <c r="BK669" i="1"/>
  <c r="BL669" i="1"/>
  <c r="BI670" i="1"/>
  <c r="BJ670" i="1"/>
  <c r="BK670" i="1"/>
  <c r="BL670" i="1"/>
  <c r="BI671" i="1"/>
  <c r="BJ671" i="1"/>
  <c r="BK671" i="1"/>
  <c r="BL671" i="1"/>
  <c r="BI672" i="1"/>
  <c r="BJ672" i="1"/>
  <c r="BK672" i="1"/>
  <c r="BL672" i="1"/>
  <c r="BI673" i="1"/>
  <c r="BJ673" i="1"/>
  <c r="BK673" i="1"/>
  <c r="BL673" i="1"/>
  <c r="BI674" i="1"/>
  <c r="BJ674" i="1"/>
  <c r="BK674" i="1"/>
  <c r="BL674" i="1"/>
  <c r="BI675" i="1"/>
  <c r="BJ675" i="1"/>
  <c r="BK675" i="1"/>
  <c r="BL675" i="1"/>
  <c r="BI676" i="1"/>
  <c r="BJ676" i="1"/>
  <c r="BK676" i="1"/>
  <c r="BL676" i="1"/>
  <c r="BI677" i="1"/>
  <c r="BJ677" i="1"/>
  <c r="BK677" i="1"/>
  <c r="BL677" i="1"/>
  <c r="BI678" i="1"/>
  <c r="BJ678" i="1"/>
  <c r="BK678" i="1"/>
  <c r="BL678" i="1"/>
  <c r="BI679" i="1"/>
  <c r="BJ679" i="1"/>
  <c r="BK679" i="1"/>
  <c r="BL679" i="1"/>
  <c r="BI680" i="1"/>
  <c r="BJ680" i="1"/>
  <c r="BK680" i="1"/>
  <c r="BL680" i="1"/>
  <c r="BI681" i="1"/>
  <c r="BJ681" i="1"/>
  <c r="BK681" i="1"/>
  <c r="BL681" i="1"/>
  <c r="BI682" i="1"/>
  <c r="BJ682" i="1"/>
  <c r="BK682" i="1"/>
  <c r="BL682" i="1"/>
  <c r="BI683" i="1"/>
  <c r="BJ683" i="1"/>
  <c r="BK683" i="1"/>
  <c r="BL683" i="1"/>
  <c r="BI684" i="1"/>
  <c r="BJ684" i="1"/>
  <c r="BK684" i="1"/>
  <c r="BL684" i="1"/>
  <c r="BI685" i="1"/>
  <c r="BJ685" i="1"/>
  <c r="BK685" i="1"/>
  <c r="BL685" i="1"/>
  <c r="BI686" i="1"/>
  <c r="BJ686" i="1"/>
  <c r="BK686" i="1"/>
  <c r="BL686" i="1"/>
  <c r="BI687" i="1"/>
  <c r="BJ687" i="1"/>
  <c r="BK687" i="1"/>
  <c r="BL687" i="1"/>
  <c r="BI689" i="1"/>
  <c r="BJ689" i="1"/>
  <c r="BK689" i="1"/>
  <c r="BL689" i="1"/>
  <c r="BI690" i="1"/>
  <c r="BJ690" i="1"/>
  <c r="BK690" i="1"/>
  <c r="BL690" i="1"/>
  <c r="BI691" i="1"/>
  <c r="BJ691" i="1"/>
  <c r="BK691" i="1"/>
  <c r="BL691" i="1"/>
  <c r="BI692" i="1"/>
  <c r="BJ692" i="1"/>
  <c r="BK692" i="1"/>
  <c r="BL692" i="1"/>
  <c r="BI693" i="1"/>
  <c r="BJ693" i="1"/>
  <c r="BK693" i="1"/>
  <c r="BL693" i="1"/>
  <c r="BI694" i="1"/>
  <c r="BJ694" i="1"/>
  <c r="BK694" i="1"/>
  <c r="BL694" i="1"/>
  <c r="BI695" i="1"/>
  <c r="BJ695" i="1"/>
  <c r="BK695" i="1"/>
  <c r="BL695" i="1"/>
  <c r="BI696" i="1"/>
  <c r="BJ696" i="1"/>
  <c r="BK696" i="1"/>
  <c r="BL696" i="1"/>
  <c r="BI697" i="1"/>
  <c r="BJ697" i="1"/>
  <c r="BK697" i="1"/>
  <c r="BL697" i="1"/>
  <c r="BI698" i="1"/>
  <c r="BJ698" i="1"/>
  <c r="BK698" i="1"/>
  <c r="BL698" i="1"/>
  <c r="BI699" i="1"/>
  <c r="BJ699" i="1"/>
  <c r="BK699" i="1"/>
  <c r="BL699" i="1"/>
  <c r="BI700" i="1"/>
  <c r="BJ700" i="1"/>
  <c r="BK700" i="1"/>
  <c r="BL700" i="1"/>
  <c r="BI701" i="1"/>
  <c r="BJ701" i="1"/>
  <c r="BK701" i="1"/>
  <c r="BL701" i="1"/>
  <c r="BI702" i="1"/>
  <c r="BJ702" i="1"/>
  <c r="BK702" i="1"/>
  <c r="BL702" i="1"/>
  <c r="BI703" i="1"/>
  <c r="BJ703" i="1"/>
  <c r="BK703" i="1"/>
  <c r="BL703" i="1"/>
  <c r="BI704" i="1"/>
  <c r="BJ704" i="1"/>
  <c r="BK704" i="1"/>
  <c r="BL704" i="1"/>
  <c r="BI705" i="1"/>
  <c r="BJ705" i="1"/>
  <c r="BK705" i="1"/>
  <c r="BL705" i="1"/>
  <c r="BI706" i="1"/>
  <c r="BJ706" i="1"/>
  <c r="BK706" i="1"/>
  <c r="BL706" i="1"/>
  <c r="BI707" i="1"/>
  <c r="BJ707" i="1"/>
  <c r="BK707" i="1"/>
  <c r="BL707" i="1"/>
  <c r="BI708" i="1"/>
  <c r="BJ708" i="1"/>
  <c r="BK708" i="1"/>
  <c r="BL708" i="1"/>
  <c r="BI709" i="1"/>
  <c r="BJ709" i="1"/>
  <c r="BK709" i="1"/>
  <c r="BL709" i="1"/>
  <c r="BI711" i="1"/>
  <c r="BJ711" i="1"/>
  <c r="BK711" i="1"/>
  <c r="BL711" i="1"/>
  <c r="BI712" i="1"/>
  <c r="BJ712" i="1"/>
  <c r="BK712" i="1"/>
  <c r="BL712" i="1"/>
  <c r="BI713" i="1"/>
  <c r="BJ713" i="1"/>
  <c r="BK713" i="1"/>
  <c r="BL713" i="1"/>
  <c r="BI714" i="1"/>
  <c r="BJ714" i="1"/>
  <c r="BK714" i="1"/>
  <c r="BL714" i="1"/>
  <c r="BI715" i="1"/>
  <c r="BJ715" i="1"/>
  <c r="BK715" i="1"/>
  <c r="BL715" i="1"/>
  <c r="BI716" i="1"/>
  <c r="BJ716" i="1"/>
  <c r="BK716" i="1"/>
  <c r="BL716" i="1"/>
  <c r="BI717" i="1"/>
  <c r="BJ717" i="1"/>
  <c r="BK717" i="1"/>
  <c r="BL717" i="1"/>
  <c r="BI718" i="1"/>
  <c r="BJ718" i="1"/>
  <c r="BK718" i="1"/>
  <c r="BL718" i="1"/>
  <c r="BI719" i="1"/>
  <c r="BJ719" i="1"/>
  <c r="BK719" i="1"/>
  <c r="BL719" i="1"/>
  <c r="BI720" i="1"/>
  <c r="BJ720" i="1"/>
  <c r="BK720" i="1"/>
  <c r="BL720" i="1"/>
  <c r="BI721" i="1"/>
  <c r="BJ721" i="1"/>
  <c r="BK721" i="1"/>
  <c r="BL721" i="1"/>
  <c r="BI722" i="1"/>
  <c r="BJ722" i="1"/>
  <c r="BK722" i="1"/>
  <c r="BL722" i="1"/>
  <c r="BI723" i="1"/>
  <c r="BJ723" i="1"/>
  <c r="BK723" i="1"/>
  <c r="BL723" i="1"/>
  <c r="BI724" i="1"/>
  <c r="BJ724" i="1"/>
  <c r="BK724" i="1"/>
  <c r="BL724" i="1"/>
  <c r="BI725" i="1"/>
  <c r="BJ725" i="1"/>
  <c r="BK725" i="1"/>
  <c r="BL725" i="1"/>
  <c r="BI726" i="1"/>
  <c r="BJ726" i="1"/>
  <c r="BK726" i="1"/>
  <c r="BL726" i="1"/>
  <c r="BI727" i="1"/>
  <c r="BJ727" i="1"/>
  <c r="BK727" i="1"/>
  <c r="BL727" i="1"/>
  <c r="BI728" i="1"/>
  <c r="BJ728" i="1"/>
  <c r="BK728" i="1"/>
  <c r="BL728" i="1"/>
  <c r="BI729" i="1"/>
  <c r="BJ729" i="1"/>
  <c r="BK729" i="1"/>
  <c r="BL729" i="1"/>
  <c r="BI730" i="1"/>
  <c r="BJ730" i="1"/>
  <c r="BK730" i="1"/>
  <c r="BL730" i="1"/>
  <c r="BI731" i="1"/>
  <c r="BJ731" i="1"/>
  <c r="BK731" i="1"/>
  <c r="BL731" i="1"/>
  <c r="BI733" i="1"/>
  <c r="BJ733" i="1"/>
  <c r="BK733" i="1"/>
  <c r="BL733" i="1"/>
  <c r="BI734" i="1"/>
  <c r="BJ734" i="1"/>
  <c r="BK734" i="1"/>
  <c r="BL734" i="1"/>
  <c r="BI735" i="1"/>
  <c r="BJ735" i="1"/>
  <c r="BK735" i="1"/>
  <c r="BL735" i="1"/>
  <c r="BI736" i="1"/>
  <c r="BJ736" i="1"/>
  <c r="BK736" i="1"/>
  <c r="BL736" i="1"/>
  <c r="BI737" i="1"/>
  <c r="BJ737" i="1"/>
  <c r="BK737" i="1"/>
  <c r="BL737" i="1"/>
  <c r="BI738" i="1"/>
  <c r="BJ738" i="1"/>
  <c r="BK738" i="1"/>
  <c r="BL738" i="1"/>
  <c r="BI739" i="1"/>
  <c r="BJ739" i="1"/>
  <c r="BK739" i="1"/>
  <c r="BL739" i="1"/>
  <c r="BI740" i="1"/>
  <c r="BJ740" i="1"/>
  <c r="BL740" i="1" s="1"/>
  <c r="BK740" i="1"/>
  <c r="BI741" i="1"/>
  <c r="BJ741" i="1"/>
  <c r="BL741" i="1" s="1"/>
  <c r="BK741" i="1"/>
  <c r="BI742" i="1"/>
  <c r="BJ742" i="1"/>
  <c r="BL742" i="1" s="1"/>
  <c r="BK742" i="1"/>
  <c r="BI743" i="1"/>
  <c r="BJ743" i="1"/>
  <c r="BL743" i="1" s="1"/>
  <c r="BK743" i="1"/>
  <c r="BI744" i="1"/>
  <c r="BJ744" i="1"/>
  <c r="BL744" i="1" s="1"/>
  <c r="BK744" i="1"/>
  <c r="BI745" i="1"/>
  <c r="BJ745" i="1"/>
  <c r="BL745" i="1" s="1"/>
  <c r="BK745" i="1"/>
  <c r="BI746" i="1"/>
  <c r="BJ746" i="1"/>
  <c r="BL746" i="1" s="1"/>
  <c r="BK746" i="1"/>
  <c r="BI747" i="1"/>
  <c r="BJ747" i="1"/>
  <c r="BL747" i="1" s="1"/>
  <c r="BK747" i="1"/>
  <c r="BI748" i="1"/>
  <c r="BJ748" i="1"/>
  <c r="BL748" i="1" s="1"/>
  <c r="BK748" i="1"/>
  <c r="BI749" i="1"/>
  <c r="BJ749" i="1"/>
  <c r="BL749" i="1" s="1"/>
  <c r="BK749" i="1"/>
  <c r="BI750" i="1"/>
  <c r="BJ750" i="1"/>
  <c r="BL750" i="1" s="1"/>
  <c r="BK750" i="1"/>
  <c r="BI751" i="1"/>
  <c r="BJ751" i="1"/>
  <c r="BL751" i="1" s="1"/>
  <c r="BK751" i="1"/>
  <c r="BI752" i="1"/>
  <c r="BJ752" i="1"/>
  <c r="BK752" i="1"/>
  <c r="BL752" i="1"/>
  <c r="BI753" i="1"/>
  <c r="BJ753" i="1"/>
  <c r="BL753" i="1" s="1"/>
  <c r="BK753" i="1"/>
  <c r="BI755" i="1"/>
  <c r="BJ755" i="1"/>
  <c r="BL755" i="1" s="1"/>
  <c r="BK755" i="1"/>
  <c r="BI756" i="1"/>
  <c r="BJ756" i="1"/>
  <c r="BL756" i="1" s="1"/>
  <c r="BK756" i="1"/>
  <c r="BI757" i="1"/>
  <c r="BJ757" i="1"/>
  <c r="BL757" i="1" s="1"/>
  <c r="BK757" i="1"/>
  <c r="BI758" i="1"/>
  <c r="BJ758" i="1"/>
  <c r="BL758" i="1" s="1"/>
  <c r="BK758" i="1"/>
  <c r="BI759" i="1"/>
  <c r="BJ759" i="1"/>
  <c r="BL759" i="1" s="1"/>
  <c r="BK759" i="1"/>
  <c r="BI760" i="1"/>
  <c r="BJ760" i="1"/>
  <c r="BL760" i="1" s="1"/>
  <c r="BK760" i="1"/>
  <c r="BI761" i="1"/>
  <c r="BJ761" i="1"/>
  <c r="BL761" i="1" s="1"/>
  <c r="BK761" i="1"/>
  <c r="BI762" i="1"/>
  <c r="BJ762" i="1"/>
  <c r="BL762" i="1" s="1"/>
  <c r="BK762" i="1"/>
  <c r="BI763" i="1"/>
  <c r="BJ763" i="1"/>
  <c r="BL763" i="1" s="1"/>
  <c r="BK763" i="1"/>
  <c r="BI764" i="1"/>
  <c r="BJ764" i="1"/>
  <c r="BL764" i="1" s="1"/>
  <c r="BK764" i="1"/>
  <c r="BI765" i="1"/>
  <c r="BJ765" i="1"/>
  <c r="BL765" i="1" s="1"/>
  <c r="BK765" i="1"/>
  <c r="BI766" i="1"/>
  <c r="BJ766" i="1"/>
  <c r="BL766" i="1" s="1"/>
  <c r="BK766" i="1"/>
  <c r="BI767" i="1"/>
  <c r="BJ767" i="1"/>
  <c r="BL767" i="1" s="1"/>
  <c r="BK767" i="1"/>
  <c r="BI768" i="1"/>
  <c r="BJ768" i="1"/>
  <c r="BL768" i="1" s="1"/>
  <c r="BK768" i="1"/>
  <c r="BI769" i="1"/>
  <c r="BJ769" i="1"/>
  <c r="BL769" i="1" s="1"/>
  <c r="BK769" i="1"/>
  <c r="BI770" i="1"/>
  <c r="BJ770" i="1"/>
  <c r="BL770" i="1" s="1"/>
  <c r="BK770" i="1"/>
  <c r="BI771" i="1"/>
  <c r="BJ771" i="1"/>
  <c r="BL771" i="1" s="1"/>
  <c r="BK771" i="1"/>
  <c r="BI772" i="1"/>
  <c r="BJ772" i="1"/>
  <c r="BL772" i="1" s="1"/>
  <c r="BK772" i="1"/>
  <c r="BI773" i="1"/>
  <c r="BJ773" i="1"/>
  <c r="BL773" i="1" s="1"/>
  <c r="BK773" i="1"/>
  <c r="BI774" i="1"/>
  <c r="BJ774" i="1"/>
  <c r="BL774" i="1" s="1"/>
  <c r="BK774" i="1"/>
  <c r="BI775" i="1"/>
  <c r="BJ775" i="1"/>
  <c r="BL775" i="1" s="1"/>
  <c r="BK775" i="1"/>
  <c r="BI777" i="1"/>
  <c r="BJ777" i="1"/>
  <c r="BL777" i="1" s="1"/>
  <c r="BK777" i="1"/>
  <c r="BI778" i="1"/>
  <c r="BJ778" i="1"/>
  <c r="BL778" i="1" s="1"/>
  <c r="BK778" i="1"/>
  <c r="BI779" i="1"/>
  <c r="BJ779" i="1"/>
  <c r="BL779" i="1" s="1"/>
  <c r="BK779" i="1"/>
  <c r="BI780" i="1"/>
  <c r="BJ780" i="1"/>
  <c r="BL780" i="1" s="1"/>
  <c r="BK780" i="1"/>
  <c r="BI781" i="1"/>
  <c r="BJ781" i="1"/>
  <c r="BL781" i="1" s="1"/>
  <c r="BK781" i="1"/>
  <c r="BI782" i="1"/>
  <c r="BJ782" i="1"/>
  <c r="BL782" i="1" s="1"/>
  <c r="BK782" i="1"/>
  <c r="BI783" i="1"/>
  <c r="BJ783" i="1"/>
  <c r="BL783" i="1" s="1"/>
  <c r="BK783" i="1"/>
  <c r="BI784" i="1"/>
  <c r="BJ784" i="1"/>
  <c r="BL784" i="1" s="1"/>
  <c r="BK784" i="1"/>
  <c r="BI785" i="1"/>
  <c r="BJ785" i="1"/>
  <c r="BL785" i="1" s="1"/>
  <c r="BK785" i="1"/>
  <c r="BI786" i="1"/>
  <c r="BJ786" i="1"/>
  <c r="BL786" i="1" s="1"/>
  <c r="BK786" i="1"/>
  <c r="BI787" i="1"/>
  <c r="BJ787" i="1"/>
  <c r="BL787" i="1" s="1"/>
  <c r="BK787" i="1"/>
  <c r="BI788" i="1"/>
  <c r="BJ788" i="1"/>
  <c r="BL788" i="1" s="1"/>
  <c r="BK788" i="1"/>
  <c r="BI789" i="1"/>
  <c r="BJ789" i="1"/>
  <c r="BL789" i="1" s="1"/>
  <c r="BK789" i="1"/>
  <c r="BI790" i="1"/>
  <c r="BJ790" i="1"/>
  <c r="BL790" i="1" s="1"/>
  <c r="BK790" i="1"/>
  <c r="BI791" i="1"/>
  <c r="BJ791" i="1"/>
  <c r="BL791" i="1" s="1"/>
  <c r="BK791" i="1"/>
  <c r="BI792" i="1"/>
  <c r="BJ792" i="1"/>
  <c r="BL792" i="1" s="1"/>
  <c r="BK792" i="1"/>
  <c r="BI793" i="1"/>
  <c r="BJ793" i="1"/>
  <c r="BL793" i="1" s="1"/>
  <c r="BK793" i="1"/>
  <c r="BI794" i="1"/>
  <c r="BJ794" i="1"/>
  <c r="BL794" i="1" s="1"/>
  <c r="BK794" i="1"/>
  <c r="BI795" i="1"/>
  <c r="BJ795" i="1"/>
  <c r="BL795" i="1" s="1"/>
  <c r="BK795" i="1"/>
  <c r="BI796" i="1"/>
  <c r="BJ796" i="1"/>
  <c r="BL796" i="1" s="1"/>
  <c r="BK796" i="1"/>
  <c r="BI797" i="1"/>
  <c r="BJ797" i="1"/>
  <c r="BL797" i="1" s="1"/>
  <c r="BK797" i="1"/>
  <c r="BI9" i="1"/>
  <c r="BK9" i="1" s="1"/>
  <c r="BJ9" i="1"/>
  <c r="BK8" i="1"/>
  <c r="BJ8" i="1"/>
  <c r="BI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T394" i="1"/>
  <c r="BL394" i="1" s="1"/>
  <c r="AS395" i="1"/>
  <c r="AS396" i="1"/>
  <c r="AS397" i="1"/>
  <c r="AS398" i="1"/>
  <c r="AS399" i="1"/>
  <c r="AS400" i="1"/>
  <c r="AS401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442" i="1"/>
  <c r="AS443" i="1"/>
  <c r="AS444" i="1"/>
  <c r="AS445" i="1"/>
  <c r="AS447" i="1"/>
  <c r="AS448" i="1"/>
  <c r="AS449" i="1"/>
  <c r="AS450" i="1"/>
  <c r="AS451" i="1"/>
  <c r="AS452" i="1"/>
  <c r="AS453" i="1"/>
  <c r="AS454" i="1"/>
  <c r="AS455" i="1"/>
  <c r="AS456" i="1"/>
  <c r="AS457" i="1"/>
  <c r="AS458" i="1"/>
  <c r="AS459" i="1"/>
  <c r="AS460" i="1"/>
  <c r="AS461" i="1"/>
  <c r="AS462" i="1"/>
  <c r="AS463" i="1"/>
  <c r="AS464" i="1"/>
  <c r="AS465" i="1"/>
  <c r="AS466" i="1"/>
  <c r="AS467" i="1"/>
  <c r="AS469" i="1"/>
  <c r="AS470" i="1"/>
  <c r="AS471" i="1"/>
  <c r="AS472" i="1"/>
  <c r="AS473" i="1"/>
  <c r="AS474" i="1"/>
  <c r="AS475" i="1"/>
  <c r="AS476" i="1"/>
  <c r="AS477" i="1"/>
  <c r="AS478" i="1"/>
  <c r="AS479" i="1"/>
  <c r="AS480" i="1"/>
  <c r="AS481" i="1"/>
  <c r="AS482" i="1"/>
  <c r="AS483" i="1"/>
  <c r="AS484" i="1"/>
  <c r="AS485" i="1"/>
  <c r="AS486" i="1"/>
  <c r="AS487" i="1"/>
  <c r="AS488" i="1"/>
  <c r="AS489" i="1"/>
  <c r="AS491" i="1"/>
  <c r="AS492" i="1"/>
  <c r="AS493" i="1"/>
  <c r="AS494" i="1"/>
  <c r="AS495" i="1"/>
  <c r="AS496" i="1"/>
  <c r="AS497" i="1"/>
  <c r="AS498" i="1"/>
  <c r="AS499" i="1"/>
  <c r="AS500" i="1"/>
  <c r="AS501" i="1"/>
  <c r="AS502" i="1"/>
  <c r="AS503" i="1"/>
  <c r="AS504" i="1"/>
  <c r="AS505" i="1"/>
  <c r="AS506" i="1"/>
  <c r="AS507" i="1"/>
  <c r="AS508" i="1"/>
  <c r="AS509" i="1"/>
  <c r="AS510" i="1"/>
  <c r="AS511" i="1"/>
  <c r="AS513" i="1"/>
  <c r="AT513" i="1"/>
  <c r="AS514" i="1"/>
  <c r="AT514" i="1"/>
  <c r="AS515" i="1"/>
  <c r="AT515" i="1"/>
  <c r="AS516" i="1"/>
  <c r="AT516" i="1"/>
  <c r="AS517" i="1"/>
  <c r="AT517" i="1"/>
  <c r="AS518" i="1"/>
  <c r="AT518" i="1"/>
  <c r="AS519" i="1"/>
  <c r="AT519" i="1"/>
  <c r="AS520" i="1"/>
  <c r="AT520" i="1"/>
  <c r="AS521" i="1"/>
  <c r="AT521" i="1"/>
  <c r="AS522" i="1"/>
  <c r="AT522" i="1"/>
  <c r="AS523" i="1"/>
  <c r="AT523" i="1"/>
  <c r="AS524" i="1"/>
  <c r="AT524" i="1"/>
  <c r="AS525" i="1"/>
  <c r="AT525" i="1"/>
  <c r="AS526" i="1"/>
  <c r="AT526" i="1"/>
  <c r="AS527" i="1"/>
  <c r="AT527" i="1"/>
  <c r="AS528" i="1"/>
  <c r="AT528" i="1"/>
  <c r="AS529" i="1"/>
  <c r="AT529" i="1"/>
  <c r="AS530" i="1"/>
  <c r="AT530" i="1"/>
  <c r="AS531" i="1"/>
  <c r="AT531" i="1"/>
  <c r="AS532" i="1"/>
  <c r="AT532" i="1"/>
  <c r="AS533" i="1"/>
  <c r="AT533" i="1"/>
  <c r="AS535" i="1"/>
  <c r="AT535" i="1"/>
  <c r="AS536" i="1"/>
  <c r="AT536" i="1"/>
  <c r="AS537" i="1"/>
  <c r="AT537" i="1"/>
  <c r="AS538" i="1"/>
  <c r="AT538" i="1"/>
  <c r="AS539" i="1"/>
  <c r="AT539" i="1"/>
  <c r="AS540" i="1"/>
  <c r="AT540" i="1"/>
  <c r="AS541" i="1"/>
  <c r="AT541" i="1"/>
  <c r="AS542" i="1"/>
  <c r="AT542" i="1"/>
  <c r="AS543" i="1"/>
  <c r="AT543" i="1"/>
  <c r="AS544" i="1"/>
  <c r="AT544" i="1"/>
  <c r="AS545" i="1"/>
  <c r="AT545" i="1"/>
  <c r="AS546" i="1"/>
  <c r="AT546" i="1"/>
  <c r="AS547" i="1"/>
  <c r="AT547" i="1"/>
  <c r="AS548" i="1"/>
  <c r="AT548" i="1"/>
  <c r="AS549" i="1"/>
  <c r="AT549" i="1"/>
  <c r="AS550" i="1"/>
  <c r="AT550" i="1"/>
  <c r="AS551" i="1"/>
  <c r="AT551" i="1"/>
  <c r="AS552" i="1"/>
  <c r="AT552" i="1"/>
  <c r="AS553" i="1"/>
  <c r="AT553" i="1"/>
  <c r="AS554" i="1"/>
  <c r="AT554" i="1"/>
  <c r="AS555" i="1"/>
  <c r="AT555" i="1"/>
  <c r="AS557" i="1"/>
  <c r="AT557" i="1"/>
  <c r="AS558" i="1"/>
  <c r="AT558" i="1"/>
  <c r="AS559" i="1"/>
  <c r="AT559" i="1"/>
  <c r="AS560" i="1"/>
  <c r="AT560" i="1"/>
  <c r="AS561" i="1"/>
  <c r="AT561" i="1"/>
  <c r="AS562" i="1"/>
  <c r="AT562" i="1"/>
  <c r="AS563" i="1"/>
  <c r="AT563" i="1"/>
  <c r="AS564" i="1"/>
  <c r="AT564" i="1"/>
  <c r="AS565" i="1"/>
  <c r="AT565" i="1"/>
  <c r="AS566" i="1"/>
  <c r="AT566" i="1"/>
  <c r="AS567" i="1"/>
  <c r="AT567" i="1"/>
  <c r="AS568" i="1"/>
  <c r="AT568" i="1"/>
  <c r="AS569" i="1"/>
  <c r="AT569" i="1"/>
  <c r="AS570" i="1"/>
  <c r="AT570" i="1"/>
  <c r="AS571" i="1"/>
  <c r="AT571" i="1"/>
  <c r="AS572" i="1"/>
  <c r="AT572" i="1"/>
  <c r="AS573" i="1"/>
  <c r="AT573" i="1"/>
  <c r="AS574" i="1"/>
  <c r="AT574" i="1"/>
  <c r="AS575" i="1"/>
  <c r="AT575" i="1"/>
  <c r="AS576" i="1"/>
  <c r="AT576" i="1"/>
  <c r="AS577" i="1"/>
  <c r="AT577" i="1"/>
  <c r="AS579" i="1"/>
  <c r="AT579" i="1"/>
  <c r="AS580" i="1"/>
  <c r="AT580" i="1"/>
  <c r="AS581" i="1"/>
  <c r="AT581" i="1"/>
  <c r="AS582" i="1"/>
  <c r="AT582" i="1"/>
  <c r="AS583" i="1"/>
  <c r="AT583" i="1"/>
  <c r="AS584" i="1"/>
  <c r="AT584" i="1"/>
  <c r="AS585" i="1"/>
  <c r="AT585" i="1"/>
  <c r="AS586" i="1"/>
  <c r="AT586" i="1"/>
  <c r="AS587" i="1"/>
  <c r="AT587" i="1"/>
  <c r="AS588" i="1"/>
  <c r="AT588" i="1"/>
  <c r="AS589" i="1"/>
  <c r="AT589" i="1"/>
  <c r="AS590" i="1"/>
  <c r="AT590" i="1"/>
  <c r="AS591" i="1"/>
  <c r="AT591" i="1"/>
  <c r="AS592" i="1"/>
  <c r="AT592" i="1"/>
  <c r="AS593" i="1"/>
  <c r="AT593" i="1"/>
  <c r="AS594" i="1"/>
  <c r="AT594" i="1"/>
  <c r="AS595" i="1"/>
  <c r="AT595" i="1"/>
  <c r="AS596" i="1"/>
  <c r="AT596" i="1"/>
  <c r="AS597" i="1"/>
  <c r="AT597" i="1"/>
  <c r="AS598" i="1"/>
  <c r="AT598" i="1"/>
  <c r="AS599" i="1"/>
  <c r="AT599" i="1"/>
  <c r="AS601" i="1"/>
  <c r="AT601" i="1"/>
  <c r="AS602" i="1"/>
  <c r="AT602" i="1"/>
  <c r="AS603" i="1"/>
  <c r="AT603" i="1"/>
  <c r="AS604" i="1"/>
  <c r="AT604" i="1"/>
  <c r="AS605" i="1"/>
  <c r="AT605" i="1"/>
  <c r="AS606" i="1"/>
  <c r="AT606" i="1"/>
  <c r="AS607" i="1"/>
  <c r="AT607" i="1"/>
  <c r="AS608" i="1"/>
  <c r="AT608" i="1"/>
  <c r="AS609" i="1"/>
  <c r="AT609" i="1"/>
  <c r="AS610" i="1"/>
  <c r="AT610" i="1"/>
  <c r="AS611" i="1"/>
  <c r="AT611" i="1"/>
  <c r="AS612" i="1"/>
  <c r="AT612" i="1"/>
  <c r="AS613" i="1"/>
  <c r="AT613" i="1"/>
  <c r="AS614" i="1"/>
  <c r="AT614" i="1"/>
  <c r="AS615" i="1"/>
  <c r="AT615" i="1"/>
  <c r="AS616" i="1"/>
  <c r="AT616" i="1"/>
  <c r="AS617" i="1"/>
  <c r="AT617" i="1"/>
  <c r="AS618" i="1"/>
  <c r="AT618" i="1"/>
  <c r="AS619" i="1"/>
  <c r="AT619" i="1"/>
  <c r="AS620" i="1"/>
  <c r="AT620" i="1"/>
  <c r="AS621" i="1"/>
  <c r="AT621" i="1"/>
  <c r="AS623" i="1"/>
  <c r="AT623" i="1"/>
  <c r="AS624" i="1"/>
  <c r="AT624" i="1"/>
  <c r="AS625" i="1"/>
  <c r="AT625" i="1"/>
  <c r="AS626" i="1"/>
  <c r="AT626" i="1"/>
  <c r="AS627" i="1"/>
  <c r="AT627" i="1"/>
  <c r="AS628" i="1"/>
  <c r="AT628" i="1"/>
  <c r="AS629" i="1"/>
  <c r="AT629" i="1"/>
  <c r="AS630" i="1"/>
  <c r="AT630" i="1"/>
  <c r="AS631" i="1"/>
  <c r="AT631" i="1"/>
  <c r="AS632" i="1"/>
  <c r="AT632" i="1"/>
  <c r="AS633" i="1"/>
  <c r="AT633" i="1"/>
  <c r="AS634" i="1"/>
  <c r="AT634" i="1"/>
  <c r="AS635" i="1"/>
  <c r="AT635" i="1"/>
  <c r="AS636" i="1"/>
  <c r="AT636" i="1"/>
  <c r="AS637" i="1"/>
  <c r="AT637" i="1"/>
  <c r="AS638" i="1"/>
  <c r="AT638" i="1"/>
  <c r="AS639" i="1"/>
  <c r="AT639" i="1"/>
  <c r="AS640" i="1"/>
  <c r="AT640" i="1"/>
  <c r="AS641" i="1"/>
  <c r="AT641" i="1"/>
  <c r="AS642" i="1"/>
  <c r="AT642" i="1"/>
  <c r="AS643" i="1"/>
  <c r="AT643" i="1"/>
  <c r="AS645" i="1"/>
  <c r="AT645" i="1"/>
  <c r="AS646" i="1"/>
  <c r="AT646" i="1"/>
  <c r="AS647" i="1"/>
  <c r="AT647" i="1"/>
  <c r="AS648" i="1"/>
  <c r="AT648" i="1"/>
  <c r="AS649" i="1"/>
  <c r="AT649" i="1"/>
  <c r="AS650" i="1"/>
  <c r="AT650" i="1"/>
  <c r="AS651" i="1"/>
  <c r="AT651" i="1"/>
  <c r="AS652" i="1"/>
  <c r="AT652" i="1"/>
  <c r="AS653" i="1"/>
  <c r="AT653" i="1"/>
  <c r="AS654" i="1"/>
  <c r="AT654" i="1"/>
  <c r="AS655" i="1"/>
  <c r="AT655" i="1"/>
  <c r="AS656" i="1"/>
  <c r="AT656" i="1"/>
  <c r="AS657" i="1"/>
  <c r="AT657" i="1"/>
  <c r="AS658" i="1"/>
  <c r="AT658" i="1"/>
  <c r="AS659" i="1"/>
  <c r="AT659" i="1"/>
  <c r="AS660" i="1"/>
  <c r="AT660" i="1"/>
  <c r="AS661" i="1"/>
  <c r="AT661" i="1"/>
  <c r="AS662" i="1"/>
  <c r="AT662" i="1"/>
  <c r="AS663" i="1"/>
  <c r="AT663" i="1"/>
  <c r="AS664" i="1"/>
  <c r="AT664" i="1"/>
  <c r="AS665" i="1"/>
  <c r="AT665" i="1"/>
  <c r="AS667" i="1"/>
  <c r="AT667" i="1"/>
  <c r="AS668" i="1"/>
  <c r="AT668" i="1"/>
  <c r="AS669" i="1"/>
  <c r="AT669" i="1"/>
  <c r="AS670" i="1"/>
  <c r="AT670" i="1"/>
  <c r="AS671" i="1"/>
  <c r="AT671" i="1"/>
  <c r="AS672" i="1"/>
  <c r="AT672" i="1"/>
  <c r="AS673" i="1"/>
  <c r="AT673" i="1"/>
  <c r="AS674" i="1"/>
  <c r="AT674" i="1"/>
  <c r="AS675" i="1"/>
  <c r="AT675" i="1"/>
  <c r="AS676" i="1"/>
  <c r="AT676" i="1"/>
  <c r="AS677" i="1"/>
  <c r="AT677" i="1"/>
  <c r="AS678" i="1"/>
  <c r="AT678" i="1"/>
  <c r="AS679" i="1"/>
  <c r="AT679" i="1"/>
  <c r="AS680" i="1"/>
  <c r="AT680" i="1"/>
  <c r="AS681" i="1"/>
  <c r="AT681" i="1"/>
  <c r="AS682" i="1"/>
  <c r="AT682" i="1"/>
  <c r="AS683" i="1"/>
  <c r="AT683" i="1"/>
  <c r="AS684" i="1"/>
  <c r="AT684" i="1"/>
  <c r="AS685" i="1"/>
  <c r="AT685" i="1"/>
  <c r="AS686" i="1"/>
  <c r="AT686" i="1"/>
  <c r="AS687" i="1"/>
  <c r="AT687" i="1"/>
  <c r="AS689" i="1"/>
  <c r="AT689" i="1"/>
  <c r="AS690" i="1"/>
  <c r="AT690" i="1"/>
  <c r="AS691" i="1"/>
  <c r="AT691" i="1"/>
  <c r="AS692" i="1"/>
  <c r="AT692" i="1"/>
  <c r="AS693" i="1"/>
  <c r="AT693" i="1"/>
  <c r="AS694" i="1"/>
  <c r="AT694" i="1"/>
  <c r="AS695" i="1"/>
  <c r="AT695" i="1"/>
  <c r="AS696" i="1"/>
  <c r="AT696" i="1"/>
  <c r="AS697" i="1"/>
  <c r="AT697" i="1"/>
  <c r="AS698" i="1"/>
  <c r="AT698" i="1"/>
  <c r="AS699" i="1"/>
  <c r="AT699" i="1"/>
  <c r="AS700" i="1"/>
  <c r="AT700" i="1"/>
  <c r="AS701" i="1"/>
  <c r="AT701" i="1"/>
  <c r="AS702" i="1"/>
  <c r="AT702" i="1"/>
  <c r="AS703" i="1"/>
  <c r="AT703" i="1"/>
  <c r="AS704" i="1"/>
  <c r="AT704" i="1"/>
  <c r="AS705" i="1"/>
  <c r="AT705" i="1"/>
  <c r="AS706" i="1"/>
  <c r="AT706" i="1"/>
  <c r="AS707" i="1"/>
  <c r="AT707" i="1"/>
  <c r="AS708" i="1"/>
  <c r="AT708" i="1"/>
  <c r="AS709" i="1"/>
  <c r="AT709" i="1"/>
  <c r="AS711" i="1"/>
  <c r="AT711" i="1"/>
  <c r="AS712" i="1"/>
  <c r="AT712" i="1"/>
  <c r="AS713" i="1"/>
  <c r="AT713" i="1"/>
  <c r="AS714" i="1"/>
  <c r="AT714" i="1"/>
  <c r="AS715" i="1"/>
  <c r="AT715" i="1"/>
  <c r="AS716" i="1"/>
  <c r="AT716" i="1"/>
  <c r="AS717" i="1"/>
  <c r="AT717" i="1"/>
  <c r="AS718" i="1"/>
  <c r="AT718" i="1"/>
  <c r="AS719" i="1"/>
  <c r="AT719" i="1"/>
  <c r="AS720" i="1"/>
  <c r="AT720" i="1"/>
  <c r="AS721" i="1"/>
  <c r="AT721" i="1"/>
  <c r="AS722" i="1"/>
  <c r="AT722" i="1"/>
  <c r="AS723" i="1"/>
  <c r="AT723" i="1"/>
  <c r="AS724" i="1"/>
  <c r="AT724" i="1"/>
  <c r="AS725" i="1"/>
  <c r="AT725" i="1"/>
  <c r="AS726" i="1"/>
  <c r="AT726" i="1"/>
  <c r="AS727" i="1"/>
  <c r="AT727" i="1"/>
  <c r="AS728" i="1"/>
  <c r="AT728" i="1"/>
  <c r="AS729" i="1"/>
  <c r="AT729" i="1"/>
  <c r="AS730" i="1"/>
  <c r="AT730" i="1"/>
  <c r="AS731" i="1"/>
  <c r="AT731" i="1"/>
  <c r="AS733" i="1"/>
  <c r="AT733" i="1"/>
  <c r="AS734" i="1"/>
  <c r="AT734" i="1"/>
  <c r="AS735" i="1"/>
  <c r="AT735" i="1"/>
  <c r="AS736" i="1"/>
  <c r="AT736" i="1"/>
  <c r="AS737" i="1"/>
  <c r="AT737" i="1"/>
  <c r="AS738" i="1"/>
  <c r="AT738" i="1"/>
  <c r="AS739" i="1"/>
  <c r="AT739" i="1"/>
  <c r="AS740" i="1"/>
  <c r="AT740" i="1"/>
  <c r="AS741" i="1"/>
  <c r="AT741" i="1"/>
  <c r="AS742" i="1"/>
  <c r="AT742" i="1"/>
  <c r="AS743" i="1"/>
  <c r="AT743" i="1"/>
  <c r="AS744" i="1"/>
  <c r="AT744" i="1"/>
  <c r="AS745" i="1"/>
  <c r="AT745" i="1"/>
  <c r="AS746" i="1"/>
  <c r="AT746" i="1"/>
  <c r="AS747" i="1"/>
  <c r="AT747" i="1"/>
  <c r="AS748" i="1"/>
  <c r="AT748" i="1"/>
  <c r="AS749" i="1"/>
  <c r="AT749" i="1"/>
  <c r="AS750" i="1"/>
  <c r="AT750" i="1"/>
  <c r="AS751" i="1"/>
  <c r="AT751" i="1"/>
  <c r="AS752" i="1"/>
  <c r="AT752" i="1"/>
  <c r="AS753" i="1"/>
  <c r="AT753" i="1"/>
  <c r="AS755" i="1"/>
  <c r="AT755" i="1"/>
  <c r="AS756" i="1"/>
  <c r="AT756" i="1"/>
  <c r="AS757" i="1"/>
  <c r="AT757" i="1"/>
  <c r="AS758" i="1"/>
  <c r="AT758" i="1"/>
  <c r="AS759" i="1"/>
  <c r="AT759" i="1"/>
  <c r="AS760" i="1"/>
  <c r="AT760" i="1"/>
  <c r="AS761" i="1"/>
  <c r="AT761" i="1"/>
  <c r="AS762" i="1"/>
  <c r="AT762" i="1"/>
  <c r="AS763" i="1"/>
  <c r="AT763" i="1"/>
  <c r="AS764" i="1"/>
  <c r="AT764" i="1"/>
  <c r="AS765" i="1"/>
  <c r="AT765" i="1"/>
  <c r="AS766" i="1"/>
  <c r="AT766" i="1"/>
  <c r="AS767" i="1"/>
  <c r="AT767" i="1"/>
  <c r="AS768" i="1"/>
  <c r="AT768" i="1"/>
  <c r="AS769" i="1"/>
  <c r="AT769" i="1"/>
  <c r="AS770" i="1"/>
  <c r="AT770" i="1"/>
  <c r="AS771" i="1"/>
  <c r="AT771" i="1"/>
  <c r="AS772" i="1"/>
  <c r="AT772" i="1"/>
  <c r="AS773" i="1"/>
  <c r="AT773" i="1"/>
  <c r="AS774" i="1"/>
  <c r="AT774" i="1"/>
  <c r="AS775" i="1"/>
  <c r="AT775" i="1"/>
  <c r="AS777" i="1"/>
  <c r="AT777" i="1"/>
  <c r="AS778" i="1"/>
  <c r="AT778" i="1"/>
  <c r="AS779" i="1"/>
  <c r="AT779" i="1"/>
  <c r="AS780" i="1"/>
  <c r="AT780" i="1"/>
  <c r="AS781" i="1"/>
  <c r="AT781" i="1"/>
  <c r="AS782" i="1"/>
  <c r="AT782" i="1"/>
  <c r="AS783" i="1"/>
  <c r="AT783" i="1"/>
  <c r="AS784" i="1"/>
  <c r="AT784" i="1"/>
  <c r="AS785" i="1"/>
  <c r="AT785" i="1"/>
  <c r="AS786" i="1"/>
  <c r="AT786" i="1"/>
  <c r="AS787" i="1"/>
  <c r="AT787" i="1"/>
  <c r="AS788" i="1"/>
  <c r="AT788" i="1"/>
  <c r="AS789" i="1"/>
  <c r="AT789" i="1"/>
  <c r="AS790" i="1"/>
  <c r="AT790" i="1"/>
  <c r="AS791" i="1"/>
  <c r="AT791" i="1"/>
  <c r="AS792" i="1"/>
  <c r="AT792" i="1"/>
  <c r="AS793" i="1"/>
  <c r="AT793" i="1"/>
  <c r="AS794" i="1"/>
  <c r="AT794" i="1"/>
  <c r="AS795" i="1"/>
  <c r="AT795" i="1"/>
  <c r="AS796" i="1"/>
  <c r="AT796" i="1"/>
  <c r="AS797" i="1"/>
  <c r="AT797" i="1"/>
  <c r="AC9" i="1"/>
  <c r="AD9" i="1"/>
  <c r="AC10" i="1"/>
  <c r="AD10" i="1"/>
  <c r="AC11" i="1"/>
  <c r="AD11" i="1"/>
  <c r="AC12" i="1"/>
  <c r="AD12" i="1"/>
  <c r="AC13" i="1"/>
  <c r="AD13" i="1"/>
  <c r="AC14" i="1"/>
  <c r="AD14" i="1"/>
  <c r="AC15" i="1"/>
  <c r="AD15" i="1"/>
  <c r="AC16" i="1"/>
  <c r="AD16" i="1"/>
  <c r="AC17" i="1"/>
  <c r="AD17" i="1"/>
  <c r="AC18" i="1"/>
  <c r="AD18" i="1"/>
  <c r="AC19" i="1"/>
  <c r="AD19" i="1"/>
  <c r="AC20" i="1"/>
  <c r="AD20" i="1"/>
  <c r="AC21" i="1"/>
  <c r="AD21" i="1"/>
  <c r="AC22" i="1"/>
  <c r="AD22" i="1"/>
  <c r="AC23" i="1"/>
  <c r="AD23" i="1"/>
  <c r="AC24" i="1"/>
  <c r="AD24" i="1"/>
  <c r="AC25" i="1"/>
  <c r="AD25" i="1"/>
  <c r="AC26" i="1"/>
  <c r="AD26" i="1"/>
  <c r="AC27" i="1"/>
  <c r="AD27" i="1"/>
  <c r="AC29" i="1"/>
  <c r="AD29" i="1"/>
  <c r="AC30" i="1"/>
  <c r="AD30" i="1"/>
  <c r="AC31" i="1"/>
  <c r="AD31" i="1"/>
  <c r="AC32" i="1"/>
  <c r="AD32" i="1"/>
  <c r="AC33" i="1"/>
  <c r="AD33" i="1"/>
  <c r="AC34" i="1"/>
  <c r="AD34" i="1"/>
  <c r="AC35" i="1"/>
  <c r="AD35" i="1"/>
  <c r="AC36" i="1"/>
  <c r="AD36" i="1"/>
  <c r="AC37" i="1"/>
  <c r="AD37" i="1"/>
  <c r="AC38" i="1"/>
  <c r="AD38" i="1"/>
  <c r="AC39" i="1"/>
  <c r="AD39" i="1"/>
  <c r="AC40" i="1"/>
  <c r="AD40" i="1"/>
  <c r="AC41" i="1"/>
  <c r="AD41" i="1"/>
  <c r="AC42" i="1"/>
  <c r="AD42" i="1"/>
  <c r="AC43" i="1"/>
  <c r="AD43" i="1"/>
  <c r="AC44" i="1"/>
  <c r="AD44" i="1"/>
  <c r="AC45" i="1"/>
  <c r="AD45" i="1"/>
  <c r="AC46" i="1"/>
  <c r="AD46" i="1"/>
  <c r="AC47" i="1"/>
  <c r="AD47" i="1"/>
  <c r="AC48" i="1"/>
  <c r="AD48" i="1"/>
  <c r="AC49" i="1"/>
  <c r="AD49" i="1"/>
  <c r="AC51" i="1"/>
  <c r="AD51" i="1"/>
  <c r="AC52" i="1"/>
  <c r="AD52" i="1"/>
  <c r="AC53" i="1"/>
  <c r="AD53" i="1"/>
  <c r="AC54" i="1"/>
  <c r="AD54" i="1"/>
  <c r="AC55" i="1"/>
  <c r="AD55" i="1"/>
  <c r="AC56" i="1"/>
  <c r="AD56" i="1"/>
  <c r="AC57" i="1"/>
  <c r="AD57" i="1"/>
  <c r="AC58" i="1"/>
  <c r="AD58" i="1"/>
  <c r="AC59" i="1"/>
  <c r="AD59" i="1"/>
  <c r="AC60" i="1"/>
  <c r="AD60" i="1"/>
  <c r="AC61" i="1"/>
  <c r="AD61" i="1"/>
  <c r="AC62" i="1"/>
  <c r="AD62" i="1"/>
  <c r="AC63" i="1"/>
  <c r="AD63" i="1"/>
  <c r="AC64" i="1"/>
  <c r="AD64" i="1"/>
  <c r="AC65" i="1"/>
  <c r="AD65" i="1"/>
  <c r="AC66" i="1"/>
  <c r="AD66" i="1"/>
  <c r="AC67" i="1"/>
  <c r="AD67" i="1"/>
  <c r="AC68" i="1"/>
  <c r="AD68" i="1"/>
  <c r="AC69" i="1"/>
  <c r="AD69" i="1"/>
  <c r="AC70" i="1"/>
  <c r="AD70" i="1"/>
  <c r="AC71" i="1"/>
  <c r="AD71" i="1"/>
  <c r="AC73" i="1"/>
  <c r="AD73" i="1"/>
  <c r="AC74" i="1"/>
  <c r="AD74" i="1"/>
  <c r="AC75" i="1"/>
  <c r="AD75" i="1"/>
  <c r="AC76" i="1"/>
  <c r="AD76" i="1"/>
  <c r="AC77" i="1"/>
  <c r="AD77" i="1"/>
  <c r="AC78" i="1"/>
  <c r="AD78" i="1"/>
  <c r="AC79" i="1"/>
  <c r="AD79" i="1"/>
  <c r="AC80" i="1"/>
  <c r="AD80" i="1"/>
  <c r="AC81" i="1"/>
  <c r="AD81" i="1"/>
  <c r="AC82" i="1"/>
  <c r="AD82" i="1"/>
  <c r="AC83" i="1"/>
  <c r="AD83" i="1"/>
  <c r="AC84" i="1"/>
  <c r="AD84" i="1"/>
  <c r="AC85" i="1"/>
  <c r="AD85" i="1"/>
  <c r="AC86" i="1"/>
  <c r="AD86" i="1"/>
  <c r="AC87" i="1"/>
  <c r="AD87" i="1"/>
  <c r="AC88" i="1"/>
  <c r="AD88" i="1"/>
  <c r="AC89" i="1"/>
  <c r="AD89" i="1"/>
  <c r="AC90" i="1"/>
  <c r="AD90" i="1"/>
  <c r="AC91" i="1"/>
  <c r="AD91" i="1"/>
  <c r="AC92" i="1"/>
  <c r="AD92" i="1"/>
  <c r="AC93" i="1"/>
  <c r="AD93" i="1"/>
  <c r="AC95" i="1"/>
  <c r="AD95" i="1"/>
  <c r="AC96" i="1"/>
  <c r="AD96" i="1"/>
  <c r="AC97" i="1"/>
  <c r="AD97" i="1"/>
  <c r="AC98" i="1"/>
  <c r="AD98" i="1"/>
  <c r="AC99" i="1"/>
  <c r="AD99" i="1"/>
  <c r="AC100" i="1"/>
  <c r="AD100" i="1"/>
  <c r="AC101" i="1"/>
  <c r="AD101" i="1"/>
  <c r="AC102" i="1"/>
  <c r="AD102" i="1"/>
  <c r="AC103" i="1"/>
  <c r="AD103" i="1"/>
  <c r="AC104" i="1"/>
  <c r="AD104" i="1"/>
  <c r="AC105" i="1"/>
  <c r="AD105" i="1"/>
  <c r="AC106" i="1"/>
  <c r="AD106" i="1"/>
  <c r="AC107" i="1"/>
  <c r="AD107" i="1"/>
  <c r="AC108" i="1"/>
  <c r="AD108" i="1"/>
  <c r="AC109" i="1"/>
  <c r="AD109" i="1"/>
  <c r="AC110" i="1"/>
  <c r="AD110" i="1"/>
  <c r="AC111" i="1"/>
  <c r="AD111" i="1"/>
  <c r="AC112" i="1"/>
  <c r="AD112" i="1"/>
  <c r="AC113" i="1"/>
  <c r="AD113" i="1"/>
  <c r="AC114" i="1"/>
  <c r="AD114" i="1"/>
  <c r="AC115" i="1"/>
  <c r="AD115" i="1"/>
  <c r="AC117" i="1"/>
  <c r="AD117" i="1"/>
  <c r="AC118" i="1"/>
  <c r="AD118" i="1"/>
  <c r="AC119" i="1"/>
  <c r="AD119" i="1"/>
  <c r="AC120" i="1"/>
  <c r="AD120" i="1"/>
  <c r="AC121" i="1"/>
  <c r="AD121" i="1"/>
  <c r="AC122" i="1"/>
  <c r="AD122" i="1"/>
  <c r="AC123" i="1"/>
  <c r="AD123" i="1"/>
  <c r="AC124" i="1"/>
  <c r="AD124" i="1"/>
  <c r="AC125" i="1"/>
  <c r="AD125" i="1"/>
  <c r="AC126" i="1"/>
  <c r="AD126" i="1"/>
  <c r="AC127" i="1"/>
  <c r="AD127" i="1"/>
  <c r="AC128" i="1"/>
  <c r="AD128" i="1"/>
  <c r="AC129" i="1"/>
  <c r="AD129" i="1"/>
  <c r="AC130" i="1"/>
  <c r="AD130" i="1"/>
  <c r="AC131" i="1"/>
  <c r="AD131" i="1"/>
  <c r="AC132" i="1"/>
  <c r="AD132" i="1"/>
  <c r="AC133" i="1"/>
  <c r="AD133" i="1"/>
  <c r="AC134" i="1"/>
  <c r="AD134" i="1"/>
  <c r="AC135" i="1"/>
  <c r="AD135" i="1"/>
  <c r="AC136" i="1"/>
  <c r="AD136" i="1"/>
  <c r="AC137" i="1"/>
  <c r="AD137" i="1"/>
  <c r="AC139" i="1"/>
  <c r="AD139" i="1"/>
  <c r="AC140" i="1"/>
  <c r="AD140" i="1"/>
  <c r="AC141" i="1"/>
  <c r="AD141" i="1"/>
  <c r="AC142" i="1"/>
  <c r="AD142" i="1"/>
  <c r="AC143" i="1"/>
  <c r="AD143" i="1"/>
  <c r="AC144" i="1"/>
  <c r="AD144" i="1"/>
  <c r="AC145" i="1"/>
  <c r="AD145" i="1"/>
  <c r="AC146" i="1"/>
  <c r="AD146" i="1"/>
  <c r="AC147" i="1"/>
  <c r="AD147" i="1"/>
  <c r="AC148" i="1"/>
  <c r="AD148" i="1"/>
  <c r="AC149" i="1"/>
  <c r="AD149" i="1"/>
  <c r="AC150" i="1"/>
  <c r="AD150" i="1"/>
  <c r="AC151" i="1"/>
  <c r="AD151" i="1"/>
  <c r="AC152" i="1"/>
  <c r="AD152" i="1"/>
  <c r="AC153" i="1"/>
  <c r="AD153" i="1"/>
  <c r="AC154" i="1"/>
  <c r="AD154" i="1"/>
  <c r="AC155" i="1"/>
  <c r="AD155" i="1"/>
  <c r="AC156" i="1"/>
  <c r="AD156" i="1"/>
  <c r="AC157" i="1"/>
  <c r="AD157" i="1"/>
  <c r="AC158" i="1"/>
  <c r="AD158" i="1"/>
  <c r="AC159" i="1"/>
  <c r="AD159" i="1"/>
  <c r="AC161" i="1"/>
  <c r="AD161" i="1"/>
  <c r="AC162" i="1"/>
  <c r="AD162" i="1"/>
  <c r="AC163" i="1"/>
  <c r="AD163" i="1"/>
  <c r="AC164" i="1"/>
  <c r="AD164" i="1"/>
  <c r="AC165" i="1"/>
  <c r="AD165" i="1"/>
  <c r="AC166" i="1"/>
  <c r="AD166" i="1"/>
  <c r="AC167" i="1"/>
  <c r="AD167" i="1"/>
  <c r="AC168" i="1"/>
  <c r="AD168" i="1"/>
  <c r="AC169" i="1"/>
  <c r="AD169" i="1"/>
  <c r="AC170" i="1"/>
  <c r="AD170" i="1"/>
  <c r="AC171" i="1"/>
  <c r="AD171" i="1"/>
  <c r="AC172" i="1"/>
  <c r="AD172" i="1"/>
  <c r="AC173" i="1"/>
  <c r="AD173" i="1"/>
  <c r="AC174" i="1"/>
  <c r="AD174" i="1"/>
  <c r="AC175" i="1"/>
  <c r="AD175" i="1"/>
  <c r="AC176" i="1"/>
  <c r="AD176" i="1"/>
  <c r="AC177" i="1"/>
  <c r="AD177" i="1"/>
  <c r="AC178" i="1"/>
  <c r="AD178" i="1"/>
  <c r="AC179" i="1"/>
  <c r="AD179" i="1"/>
  <c r="AC180" i="1"/>
  <c r="AD180" i="1"/>
  <c r="AC181" i="1"/>
  <c r="AD181" i="1"/>
  <c r="AC183" i="1"/>
  <c r="AD183" i="1"/>
  <c r="AC184" i="1"/>
  <c r="AD184" i="1"/>
  <c r="AC185" i="1"/>
  <c r="AD185" i="1"/>
  <c r="AC186" i="1"/>
  <c r="AD186" i="1"/>
  <c r="AC187" i="1"/>
  <c r="AD187" i="1"/>
  <c r="AC188" i="1"/>
  <c r="AD188" i="1"/>
  <c r="AC189" i="1"/>
  <c r="AD189" i="1"/>
  <c r="AC190" i="1"/>
  <c r="AD190" i="1"/>
  <c r="AC191" i="1"/>
  <c r="AD191" i="1"/>
  <c r="AC192" i="1"/>
  <c r="AD192" i="1"/>
  <c r="AC193" i="1"/>
  <c r="AD193" i="1"/>
  <c r="AC194" i="1"/>
  <c r="AD194" i="1"/>
  <c r="AC195" i="1"/>
  <c r="AD195" i="1"/>
  <c r="AC196" i="1"/>
  <c r="AD196" i="1"/>
  <c r="AC197" i="1"/>
  <c r="AD197" i="1"/>
  <c r="AC198" i="1"/>
  <c r="AD198" i="1"/>
  <c r="AC199" i="1"/>
  <c r="AD199" i="1"/>
  <c r="AC200" i="1"/>
  <c r="AD200" i="1"/>
  <c r="AC201" i="1"/>
  <c r="AD201" i="1"/>
  <c r="AC202" i="1"/>
  <c r="AD202" i="1"/>
  <c r="AC203" i="1"/>
  <c r="AD203" i="1"/>
  <c r="AC205" i="1"/>
  <c r="AD205" i="1"/>
  <c r="AC206" i="1"/>
  <c r="AD206" i="1"/>
  <c r="AC207" i="1"/>
  <c r="AD207" i="1"/>
  <c r="AC208" i="1"/>
  <c r="AD208" i="1"/>
  <c r="AC209" i="1"/>
  <c r="AD209" i="1"/>
  <c r="AC210" i="1"/>
  <c r="AD210" i="1"/>
  <c r="AC211" i="1"/>
  <c r="AD211" i="1"/>
  <c r="AC212" i="1"/>
  <c r="AD212" i="1"/>
  <c r="AC213" i="1"/>
  <c r="AD213" i="1"/>
  <c r="AC214" i="1"/>
  <c r="AD214" i="1"/>
  <c r="AC215" i="1"/>
  <c r="AD215" i="1"/>
  <c r="AC216" i="1"/>
  <c r="AD216" i="1"/>
  <c r="AC217" i="1"/>
  <c r="AD217" i="1"/>
  <c r="AC218" i="1"/>
  <c r="AD218" i="1"/>
  <c r="AC219" i="1"/>
  <c r="AD219" i="1"/>
  <c r="AC220" i="1"/>
  <c r="AD220" i="1"/>
  <c r="AC221" i="1"/>
  <c r="AD221" i="1"/>
  <c r="AC222" i="1"/>
  <c r="AD222" i="1"/>
  <c r="AC223" i="1"/>
  <c r="AD223" i="1"/>
  <c r="AC224" i="1"/>
  <c r="AD224" i="1"/>
  <c r="AC225" i="1"/>
  <c r="AD225" i="1"/>
  <c r="AC227" i="1"/>
  <c r="AD227" i="1"/>
  <c r="AC228" i="1"/>
  <c r="AD228" i="1"/>
  <c r="AC229" i="1"/>
  <c r="AD229" i="1"/>
  <c r="AC230" i="1"/>
  <c r="AD230" i="1"/>
  <c r="AC231" i="1"/>
  <c r="AD231" i="1"/>
  <c r="AC232" i="1"/>
  <c r="AD232" i="1"/>
  <c r="AC233" i="1"/>
  <c r="AD233" i="1"/>
  <c r="AC234" i="1"/>
  <c r="AD234" i="1"/>
  <c r="AC235" i="1"/>
  <c r="AD235" i="1"/>
  <c r="AC236" i="1"/>
  <c r="AD236" i="1"/>
  <c r="AC237" i="1"/>
  <c r="AD237" i="1"/>
  <c r="AC238" i="1"/>
  <c r="AD238" i="1"/>
  <c r="AC239" i="1"/>
  <c r="AD239" i="1"/>
  <c r="AC240" i="1"/>
  <c r="AD240" i="1"/>
  <c r="AC241" i="1"/>
  <c r="AD241" i="1"/>
  <c r="AC242" i="1"/>
  <c r="AD242" i="1"/>
  <c r="AC243" i="1"/>
  <c r="AD243" i="1"/>
  <c r="AC244" i="1"/>
  <c r="AD244" i="1"/>
  <c r="AC245" i="1"/>
  <c r="AD245" i="1"/>
  <c r="AC246" i="1"/>
  <c r="AD246" i="1"/>
  <c r="AC247" i="1"/>
  <c r="AD247" i="1"/>
  <c r="AC249" i="1"/>
  <c r="AD249" i="1"/>
  <c r="AC250" i="1"/>
  <c r="AD250" i="1"/>
  <c r="AC251" i="1"/>
  <c r="AD251" i="1"/>
  <c r="AC252" i="1"/>
  <c r="AD252" i="1"/>
  <c r="AC253" i="1"/>
  <c r="AD253" i="1"/>
  <c r="AC254" i="1"/>
  <c r="AD254" i="1"/>
  <c r="AC255" i="1"/>
  <c r="AD255" i="1"/>
  <c r="AC256" i="1"/>
  <c r="AD256" i="1"/>
  <c r="AC257" i="1"/>
  <c r="AD257" i="1"/>
  <c r="AC258" i="1"/>
  <c r="AD258" i="1"/>
  <c r="AC259" i="1"/>
  <c r="AD259" i="1"/>
  <c r="AC260" i="1"/>
  <c r="AD260" i="1"/>
  <c r="AC261" i="1"/>
  <c r="AD261" i="1"/>
  <c r="AC262" i="1"/>
  <c r="AD262" i="1"/>
  <c r="AC263" i="1"/>
  <c r="AD263" i="1"/>
  <c r="AC264" i="1"/>
  <c r="AD264" i="1"/>
  <c r="AC265" i="1"/>
  <c r="AD265" i="1"/>
  <c r="AC266" i="1"/>
  <c r="AD266" i="1"/>
  <c r="AC267" i="1"/>
  <c r="AD267" i="1"/>
  <c r="AC268" i="1"/>
  <c r="AD268" i="1"/>
  <c r="AC269" i="1"/>
  <c r="AD269" i="1"/>
  <c r="AC271" i="1"/>
  <c r="AD271" i="1"/>
  <c r="AC272" i="1"/>
  <c r="AD272" i="1"/>
  <c r="AC273" i="1"/>
  <c r="AD273" i="1"/>
  <c r="AC274" i="1"/>
  <c r="AD274" i="1"/>
  <c r="AC275" i="1"/>
  <c r="AD275" i="1"/>
  <c r="AC276" i="1"/>
  <c r="AD276" i="1"/>
  <c r="AC277" i="1"/>
  <c r="AD277" i="1"/>
  <c r="AC278" i="1"/>
  <c r="AD278" i="1"/>
  <c r="AC279" i="1"/>
  <c r="AD279" i="1"/>
  <c r="AC280" i="1"/>
  <c r="AD280" i="1"/>
  <c r="AC281" i="1"/>
  <c r="AD281" i="1"/>
  <c r="AC282" i="1"/>
  <c r="AD282" i="1"/>
  <c r="AC283" i="1"/>
  <c r="AD283" i="1"/>
  <c r="AC284" i="1"/>
  <c r="AD284" i="1"/>
  <c r="AC285" i="1"/>
  <c r="AD285" i="1"/>
  <c r="AC286" i="1"/>
  <c r="AD286" i="1"/>
  <c r="AC287" i="1"/>
  <c r="AD287" i="1"/>
  <c r="AC288" i="1"/>
  <c r="AD288" i="1"/>
  <c r="AC289" i="1"/>
  <c r="AD289" i="1"/>
  <c r="AC290" i="1"/>
  <c r="AD290" i="1"/>
  <c r="AC291" i="1"/>
  <c r="AD291" i="1"/>
  <c r="AC293" i="1"/>
  <c r="AD293" i="1"/>
  <c r="AC294" i="1"/>
  <c r="AD294" i="1"/>
  <c r="AC295" i="1"/>
  <c r="AD295" i="1"/>
  <c r="AC296" i="1"/>
  <c r="AD296" i="1"/>
  <c r="AC297" i="1"/>
  <c r="AD297" i="1"/>
  <c r="AC298" i="1"/>
  <c r="AD298" i="1"/>
  <c r="AC299" i="1"/>
  <c r="AD299" i="1"/>
  <c r="AC300" i="1"/>
  <c r="AD300" i="1"/>
  <c r="AC301" i="1"/>
  <c r="AD301" i="1"/>
  <c r="AC302" i="1"/>
  <c r="AD302" i="1"/>
  <c r="AC303" i="1"/>
  <c r="AD303" i="1"/>
  <c r="AC304" i="1"/>
  <c r="AD304" i="1"/>
  <c r="AC305" i="1"/>
  <c r="AD305" i="1"/>
  <c r="AC306" i="1"/>
  <c r="AD306" i="1"/>
  <c r="AC307" i="1"/>
  <c r="AD307" i="1"/>
  <c r="AC308" i="1"/>
  <c r="AD308" i="1"/>
  <c r="AC309" i="1"/>
  <c r="AD309" i="1"/>
  <c r="AC310" i="1"/>
  <c r="AD310" i="1"/>
  <c r="AC311" i="1"/>
  <c r="AD311" i="1"/>
  <c r="AC312" i="1"/>
  <c r="AD312" i="1"/>
  <c r="AC313" i="1"/>
  <c r="AD313" i="1"/>
  <c r="AC315" i="1"/>
  <c r="AD315" i="1"/>
  <c r="AC316" i="1"/>
  <c r="AD316" i="1"/>
  <c r="AC317" i="1"/>
  <c r="AD317" i="1"/>
  <c r="AC318" i="1"/>
  <c r="AD318" i="1"/>
  <c r="AC319" i="1"/>
  <c r="AD319" i="1"/>
  <c r="AC320" i="1"/>
  <c r="AD320" i="1"/>
  <c r="AC321" i="1"/>
  <c r="AD321" i="1"/>
  <c r="AC322" i="1"/>
  <c r="AD322" i="1"/>
  <c r="AC323" i="1"/>
  <c r="AD323" i="1"/>
  <c r="AC324" i="1"/>
  <c r="AD324" i="1"/>
  <c r="AC325" i="1"/>
  <c r="AD325" i="1"/>
  <c r="AC326" i="1"/>
  <c r="AD326" i="1"/>
  <c r="AC327" i="1"/>
  <c r="AD327" i="1"/>
  <c r="AC328" i="1"/>
  <c r="AD328" i="1"/>
  <c r="AC329" i="1"/>
  <c r="AD329" i="1"/>
  <c r="AC330" i="1"/>
  <c r="AD330" i="1"/>
  <c r="AC331" i="1"/>
  <c r="AD331" i="1"/>
  <c r="AC332" i="1"/>
  <c r="AD332" i="1"/>
  <c r="AC333" i="1"/>
  <c r="AD333" i="1"/>
  <c r="AC334" i="1"/>
  <c r="AD334" i="1"/>
  <c r="AC335" i="1"/>
  <c r="AD335" i="1"/>
  <c r="AC337" i="1"/>
  <c r="AD337" i="1"/>
  <c r="AC338" i="1"/>
  <c r="AD338" i="1"/>
  <c r="AC339" i="1"/>
  <c r="AD339" i="1"/>
  <c r="AC340" i="1"/>
  <c r="AD340" i="1"/>
  <c r="AC341" i="1"/>
  <c r="AD341" i="1"/>
  <c r="AC342" i="1"/>
  <c r="AD342" i="1"/>
  <c r="AC343" i="1"/>
  <c r="AD343" i="1"/>
  <c r="AC344" i="1"/>
  <c r="AD344" i="1"/>
  <c r="AC345" i="1"/>
  <c r="AD345" i="1"/>
  <c r="AC346" i="1"/>
  <c r="AD346" i="1"/>
  <c r="AC347" i="1"/>
  <c r="AD347" i="1"/>
  <c r="AC348" i="1"/>
  <c r="AD348" i="1"/>
  <c r="AC349" i="1"/>
  <c r="AD349" i="1"/>
  <c r="AC350" i="1"/>
  <c r="AD350" i="1"/>
  <c r="AC351" i="1"/>
  <c r="AD351" i="1"/>
  <c r="AC352" i="1"/>
  <c r="AD352" i="1"/>
  <c r="AC353" i="1"/>
  <c r="AD353" i="1"/>
  <c r="AC354" i="1"/>
  <c r="AD354" i="1"/>
  <c r="AC355" i="1"/>
  <c r="AD355" i="1"/>
  <c r="AC356" i="1"/>
  <c r="AD356" i="1"/>
  <c r="AC357" i="1"/>
  <c r="AD357" i="1"/>
  <c r="AC359" i="1"/>
  <c r="AD359" i="1"/>
  <c r="AC360" i="1"/>
  <c r="AD360" i="1"/>
  <c r="AC361" i="1"/>
  <c r="AD361" i="1"/>
  <c r="AC362" i="1"/>
  <c r="AD362" i="1"/>
  <c r="AC363" i="1"/>
  <c r="AD363" i="1"/>
  <c r="AC364" i="1"/>
  <c r="AD364" i="1"/>
  <c r="AC365" i="1"/>
  <c r="AD365" i="1"/>
  <c r="AC366" i="1"/>
  <c r="AD366" i="1"/>
  <c r="AC367" i="1"/>
  <c r="AD367" i="1"/>
  <c r="AC368" i="1"/>
  <c r="AD368" i="1"/>
  <c r="AC369" i="1"/>
  <c r="AD369" i="1"/>
  <c r="AC370" i="1"/>
  <c r="AD370" i="1"/>
  <c r="AC371" i="1"/>
  <c r="AD371" i="1"/>
  <c r="AC372" i="1"/>
  <c r="AD372" i="1"/>
  <c r="AC373" i="1"/>
  <c r="AD373" i="1"/>
  <c r="AC374" i="1"/>
  <c r="AD374" i="1"/>
  <c r="AC375" i="1"/>
  <c r="AD375" i="1"/>
  <c r="AC376" i="1"/>
  <c r="AD376" i="1"/>
  <c r="AC377" i="1"/>
  <c r="AD377" i="1"/>
  <c r="AC378" i="1"/>
  <c r="AD378" i="1"/>
  <c r="AC379" i="1"/>
  <c r="AD379" i="1"/>
  <c r="AC381" i="1"/>
  <c r="AD381" i="1"/>
  <c r="AC382" i="1"/>
  <c r="AD382" i="1"/>
  <c r="AC383" i="1"/>
  <c r="AD383" i="1"/>
  <c r="AC384" i="1"/>
  <c r="AD384" i="1"/>
  <c r="AC385" i="1"/>
  <c r="AD385" i="1"/>
  <c r="AC386" i="1"/>
  <c r="AD386" i="1"/>
  <c r="AC387" i="1"/>
  <c r="AD387" i="1"/>
  <c r="AC388" i="1"/>
  <c r="AD388" i="1"/>
  <c r="AC389" i="1"/>
  <c r="AD389" i="1"/>
  <c r="AC390" i="1"/>
  <c r="AD390" i="1"/>
  <c r="AC391" i="1"/>
  <c r="AD391" i="1"/>
  <c r="AC392" i="1"/>
  <c r="AD392" i="1"/>
  <c r="AC393" i="1"/>
  <c r="AD393" i="1"/>
  <c r="AC394" i="1"/>
  <c r="AD394" i="1"/>
  <c r="AC395" i="1"/>
  <c r="AD395" i="1"/>
  <c r="AC396" i="1"/>
  <c r="AD396" i="1"/>
  <c r="AC397" i="1"/>
  <c r="AD397" i="1"/>
  <c r="AC398" i="1"/>
  <c r="AD398" i="1"/>
  <c r="AC399" i="1"/>
  <c r="AD399" i="1"/>
  <c r="AC400" i="1"/>
  <c r="AD400" i="1"/>
  <c r="AC401" i="1"/>
  <c r="AD401" i="1"/>
  <c r="AC403" i="1"/>
  <c r="AD403" i="1"/>
  <c r="AC404" i="1"/>
  <c r="AD404" i="1"/>
  <c r="AC405" i="1"/>
  <c r="AD405" i="1"/>
  <c r="AC406" i="1"/>
  <c r="AD406" i="1"/>
  <c r="AC407" i="1"/>
  <c r="AD407" i="1"/>
  <c r="AC408" i="1"/>
  <c r="AD408" i="1"/>
  <c r="AC409" i="1"/>
  <c r="AD409" i="1"/>
  <c r="AC410" i="1"/>
  <c r="AD410" i="1"/>
  <c r="AC411" i="1"/>
  <c r="AD411" i="1"/>
  <c r="AC412" i="1"/>
  <c r="AD412" i="1"/>
  <c r="AC413" i="1"/>
  <c r="AD413" i="1"/>
  <c r="AC414" i="1"/>
  <c r="AD414" i="1"/>
  <c r="AC415" i="1"/>
  <c r="AD415" i="1"/>
  <c r="AC416" i="1"/>
  <c r="AD416" i="1"/>
  <c r="AC417" i="1"/>
  <c r="AD417" i="1"/>
  <c r="AC418" i="1"/>
  <c r="AD418" i="1"/>
  <c r="AC419" i="1"/>
  <c r="AD419" i="1"/>
  <c r="AC420" i="1"/>
  <c r="AD420" i="1"/>
  <c r="AC421" i="1"/>
  <c r="AD421" i="1"/>
  <c r="AC422" i="1"/>
  <c r="AD422" i="1"/>
  <c r="AC423" i="1"/>
  <c r="AD423" i="1"/>
  <c r="AC425" i="1"/>
  <c r="AD425" i="1"/>
  <c r="AC426" i="1"/>
  <c r="AD426" i="1"/>
  <c r="AC427" i="1"/>
  <c r="AD427" i="1"/>
  <c r="AC428" i="1"/>
  <c r="AD428" i="1"/>
  <c r="AC429" i="1"/>
  <c r="AD429" i="1"/>
  <c r="AC430" i="1"/>
  <c r="AD430" i="1"/>
  <c r="AC431" i="1"/>
  <c r="AD431" i="1"/>
  <c r="AC432" i="1"/>
  <c r="AD432" i="1"/>
  <c r="AC433" i="1"/>
  <c r="AD433" i="1"/>
  <c r="AC434" i="1"/>
  <c r="AD434" i="1"/>
  <c r="AC435" i="1"/>
  <c r="AD435" i="1"/>
  <c r="AC436" i="1"/>
  <c r="AD436" i="1"/>
  <c r="AC437" i="1"/>
  <c r="AD437" i="1"/>
  <c r="AC438" i="1"/>
  <c r="AD438" i="1"/>
  <c r="AC439" i="1"/>
  <c r="AD439" i="1"/>
  <c r="AC440" i="1"/>
  <c r="AD440" i="1"/>
  <c r="AC441" i="1"/>
  <c r="AD441" i="1"/>
  <c r="AC442" i="1"/>
  <c r="AD442" i="1"/>
  <c r="AC443" i="1"/>
  <c r="AD443" i="1"/>
  <c r="AC444" i="1"/>
  <c r="AD444" i="1"/>
  <c r="AC445" i="1"/>
  <c r="AD445" i="1"/>
  <c r="AC447" i="1"/>
  <c r="AD447" i="1"/>
  <c r="AC448" i="1"/>
  <c r="AD448" i="1"/>
  <c r="AC449" i="1"/>
  <c r="AD449" i="1"/>
  <c r="AC450" i="1"/>
  <c r="AD450" i="1"/>
  <c r="AC451" i="1"/>
  <c r="AD451" i="1"/>
  <c r="AC452" i="1"/>
  <c r="AD452" i="1"/>
  <c r="AC453" i="1"/>
  <c r="AD453" i="1"/>
  <c r="AC454" i="1"/>
  <c r="AD454" i="1"/>
  <c r="AC455" i="1"/>
  <c r="AD455" i="1"/>
  <c r="AC456" i="1"/>
  <c r="AD456" i="1"/>
  <c r="AC457" i="1"/>
  <c r="AD457" i="1"/>
  <c r="AC458" i="1"/>
  <c r="AD458" i="1"/>
  <c r="AC459" i="1"/>
  <c r="AD459" i="1"/>
  <c r="AC460" i="1"/>
  <c r="AD460" i="1"/>
  <c r="AC461" i="1"/>
  <c r="AD461" i="1"/>
  <c r="AC462" i="1"/>
  <c r="AD462" i="1"/>
  <c r="AC463" i="1"/>
  <c r="AD463" i="1"/>
  <c r="AC464" i="1"/>
  <c r="AD464" i="1"/>
  <c r="AC465" i="1"/>
  <c r="AD465" i="1"/>
  <c r="AC466" i="1"/>
  <c r="AD466" i="1"/>
  <c r="AC467" i="1"/>
  <c r="AD467" i="1"/>
  <c r="AC469" i="1"/>
  <c r="AD469" i="1"/>
  <c r="AC470" i="1"/>
  <c r="AD470" i="1"/>
  <c r="AC471" i="1"/>
  <c r="AD471" i="1"/>
  <c r="AC472" i="1"/>
  <c r="AD472" i="1"/>
  <c r="AC473" i="1"/>
  <c r="AD473" i="1"/>
  <c r="AC474" i="1"/>
  <c r="AD474" i="1"/>
  <c r="AC475" i="1"/>
  <c r="AD475" i="1"/>
  <c r="AC476" i="1"/>
  <c r="AD476" i="1"/>
  <c r="AC477" i="1"/>
  <c r="AD477" i="1"/>
  <c r="AC478" i="1"/>
  <c r="AD478" i="1"/>
  <c r="AC479" i="1"/>
  <c r="AD479" i="1"/>
  <c r="AC480" i="1"/>
  <c r="AD480" i="1"/>
  <c r="AC481" i="1"/>
  <c r="AD481" i="1"/>
  <c r="AC482" i="1"/>
  <c r="AD482" i="1"/>
  <c r="AC483" i="1"/>
  <c r="AD483" i="1"/>
  <c r="AC484" i="1"/>
  <c r="AD484" i="1"/>
  <c r="AC485" i="1"/>
  <c r="AD485" i="1"/>
  <c r="AC486" i="1"/>
  <c r="AD486" i="1"/>
  <c r="AC487" i="1"/>
  <c r="AD487" i="1"/>
  <c r="AC488" i="1"/>
  <c r="AD488" i="1"/>
  <c r="AC489" i="1"/>
  <c r="AD489" i="1"/>
  <c r="AC491" i="1"/>
  <c r="AD491" i="1"/>
  <c r="AC492" i="1"/>
  <c r="AD492" i="1"/>
  <c r="AC493" i="1"/>
  <c r="AD493" i="1"/>
  <c r="AC494" i="1"/>
  <c r="AD494" i="1"/>
  <c r="AC495" i="1"/>
  <c r="AD495" i="1"/>
  <c r="AC496" i="1"/>
  <c r="AD496" i="1"/>
  <c r="AC497" i="1"/>
  <c r="AD497" i="1"/>
  <c r="AC498" i="1"/>
  <c r="AD498" i="1"/>
  <c r="AC499" i="1"/>
  <c r="AD499" i="1"/>
  <c r="AC500" i="1"/>
  <c r="AD500" i="1"/>
  <c r="AC501" i="1"/>
  <c r="AD501" i="1"/>
  <c r="AC502" i="1"/>
  <c r="AD502" i="1"/>
  <c r="AC503" i="1"/>
  <c r="AD503" i="1"/>
  <c r="AC504" i="1"/>
  <c r="AD504" i="1"/>
  <c r="AC505" i="1"/>
  <c r="AD505" i="1"/>
  <c r="AC506" i="1"/>
  <c r="AD506" i="1"/>
  <c r="AC507" i="1"/>
  <c r="AD507" i="1"/>
  <c r="AC508" i="1"/>
  <c r="AD508" i="1"/>
  <c r="AC509" i="1"/>
  <c r="AD509" i="1"/>
  <c r="AC510" i="1"/>
  <c r="AD510" i="1"/>
  <c r="AC511" i="1"/>
  <c r="AD511" i="1"/>
  <c r="AC513" i="1"/>
  <c r="AD513" i="1"/>
  <c r="AC514" i="1"/>
  <c r="AD514" i="1"/>
  <c r="AC515" i="1"/>
  <c r="AD515" i="1"/>
  <c r="AC516" i="1"/>
  <c r="AD516" i="1"/>
  <c r="AC517" i="1"/>
  <c r="AD517" i="1"/>
  <c r="AC518" i="1"/>
  <c r="AD518" i="1"/>
  <c r="AC519" i="1"/>
  <c r="AD519" i="1"/>
  <c r="AC520" i="1"/>
  <c r="AD520" i="1"/>
  <c r="AC521" i="1"/>
  <c r="AD521" i="1"/>
  <c r="AC522" i="1"/>
  <c r="AD522" i="1"/>
  <c r="AC523" i="1"/>
  <c r="AD523" i="1"/>
  <c r="AC524" i="1"/>
  <c r="AD524" i="1"/>
  <c r="AC525" i="1"/>
  <c r="AD525" i="1"/>
  <c r="AC526" i="1"/>
  <c r="AD526" i="1"/>
  <c r="AC527" i="1"/>
  <c r="AD527" i="1"/>
  <c r="AC528" i="1"/>
  <c r="AD528" i="1"/>
  <c r="AC529" i="1"/>
  <c r="AD529" i="1"/>
  <c r="AC530" i="1"/>
  <c r="AD530" i="1"/>
  <c r="AC531" i="1"/>
  <c r="AD531" i="1"/>
  <c r="AC532" i="1"/>
  <c r="AD532" i="1"/>
  <c r="AC533" i="1"/>
  <c r="AD533" i="1"/>
  <c r="AC535" i="1"/>
  <c r="AD535" i="1"/>
  <c r="AC536" i="1"/>
  <c r="AD536" i="1"/>
  <c r="AC537" i="1"/>
  <c r="AD537" i="1"/>
  <c r="AC538" i="1"/>
  <c r="AD538" i="1"/>
  <c r="AC539" i="1"/>
  <c r="AD539" i="1"/>
  <c r="AC540" i="1"/>
  <c r="AD540" i="1"/>
  <c r="AC541" i="1"/>
  <c r="AD541" i="1"/>
  <c r="AC542" i="1"/>
  <c r="AD542" i="1"/>
  <c r="AC543" i="1"/>
  <c r="AD543" i="1"/>
  <c r="AC544" i="1"/>
  <c r="AD544" i="1"/>
  <c r="AC545" i="1"/>
  <c r="AD545" i="1"/>
  <c r="AC546" i="1"/>
  <c r="AD546" i="1"/>
  <c r="AC547" i="1"/>
  <c r="AD547" i="1"/>
  <c r="AC548" i="1"/>
  <c r="AD548" i="1"/>
  <c r="AC549" i="1"/>
  <c r="AD549" i="1"/>
  <c r="AC550" i="1"/>
  <c r="AD550" i="1"/>
  <c r="AC551" i="1"/>
  <c r="AD551" i="1"/>
  <c r="AC552" i="1"/>
  <c r="AD552" i="1"/>
  <c r="AC553" i="1"/>
  <c r="AD553" i="1"/>
  <c r="AC554" i="1"/>
  <c r="AD554" i="1"/>
  <c r="AC555" i="1"/>
  <c r="AD555" i="1"/>
  <c r="AC557" i="1"/>
  <c r="AD557" i="1"/>
  <c r="AC558" i="1"/>
  <c r="AD558" i="1"/>
  <c r="AC559" i="1"/>
  <c r="AD559" i="1"/>
  <c r="AC560" i="1"/>
  <c r="AD560" i="1"/>
  <c r="AC561" i="1"/>
  <c r="AD561" i="1"/>
  <c r="AC562" i="1"/>
  <c r="AD562" i="1"/>
  <c r="AC563" i="1"/>
  <c r="AD563" i="1"/>
  <c r="AC564" i="1"/>
  <c r="AD564" i="1"/>
  <c r="AC565" i="1"/>
  <c r="AD565" i="1"/>
  <c r="AC566" i="1"/>
  <c r="AD566" i="1"/>
  <c r="AC567" i="1"/>
  <c r="AD567" i="1"/>
  <c r="AC568" i="1"/>
  <c r="AD568" i="1"/>
  <c r="AC569" i="1"/>
  <c r="AD569" i="1"/>
  <c r="AC570" i="1"/>
  <c r="AD570" i="1"/>
  <c r="AC571" i="1"/>
  <c r="AD571" i="1"/>
  <c r="AC572" i="1"/>
  <c r="AD572" i="1"/>
  <c r="AC573" i="1"/>
  <c r="AD573" i="1"/>
  <c r="AC574" i="1"/>
  <c r="AD574" i="1"/>
  <c r="AC575" i="1"/>
  <c r="AD575" i="1"/>
  <c r="AC576" i="1"/>
  <c r="AD576" i="1"/>
  <c r="AC577" i="1"/>
  <c r="AD577" i="1"/>
  <c r="AC579" i="1"/>
  <c r="AD579" i="1"/>
  <c r="AC580" i="1"/>
  <c r="AD580" i="1"/>
  <c r="AC581" i="1"/>
  <c r="AD581" i="1"/>
  <c r="AC582" i="1"/>
  <c r="AD582" i="1"/>
  <c r="AC583" i="1"/>
  <c r="AD583" i="1"/>
  <c r="AC584" i="1"/>
  <c r="AD584" i="1"/>
  <c r="AC585" i="1"/>
  <c r="AD585" i="1"/>
  <c r="AC586" i="1"/>
  <c r="AD586" i="1"/>
  <c r="AC587" i="1"/>
  <c r="AD587" i="1"/>
  <c r="AC588" i="1"/>
  <c r="AD588" i="1"/>
  <c r="AC589" i="1"/>
  <c r="AD589" i="1"/>
  <c r="AC590" i="1"/>
  <c r="AD590" i="1"/>
  <c r="AC591" i="1"/>
  <c r="AD591" i="1"/>
  <c r="AC592" i="1"/>
  <c r="AD592" i="1"/>
  <c r="AC593" i="1"/>
  <c r="AD593" i="1"/>
  <c r="AC594" i="1"/>
  <c r="AD594" i="1"/>
  <c r="AC595" i="1"/>
  <c r="AD595" i="1"/>
  <c r="AC596" i="1"/>
  <c r="AD596" i="1"/>
  <c r="AC597" i="1"/>
  <c r="AD597" i="1"/>
  <c r="AC598" i="1"/>
  <c r="AD598" i="1"/>
  <c r="AC599" i="1"/>
  <c r="AD599" i="1"/>
  <c r="AC601" i="1"/>
  <c r="AD601" i="1"/>
  <c r="AC602" i="1"/>
  <c r="AD602" i="1"/>
  <c r="AC603" i="1"/>
  <c r="AD603" i="1"/>
  <c r="AC604" i="1"/>
  <c r="AD604" i="1"/>
  <c r="AC605" i="1"/>
  <c r="AD605" i="1"/>
  <c r="AC606" i="1"/>
  <c r="AD606" i="1"/>
  <c r="AC607" i="1"/>
  <c r="AD607" i="1"/>
  <c r="AC608" i="1"/>
  <c r="AD608" i="1"/>
  <c r="AC609" i="1"/>
  <c r="AD609" i="1"/>
  <c r="AC610" i="1"/>
  <c r="AD610" i="1"/>
  <c r="AC611" i="1"/>
  <c r="AD611" i="1"/>
  <c r="AC612" i="1"/>
  <c r="AD612" i="1"/>
  <c r="AC613" i="1"/>
  <c r="AD613" i="1"/>
  <c r="AC614" i="1"/>
  <c r="AD614" i="1"/>
  <c r="AC615" i="1"/>
  <c r="AD615" i="1"/>
  <c r="AC616" i="1"/>
  <c r="AD616" i="1"/>
  <c r="AC617" i="1"/>
  <c r="AD617" i="1"/>
  <c r="AC618" i="1"/>
  <c r="AD618" i="1"/>
  <c r="AC619" i="1"/>
  <c r="AD619" i="1"/>
  <c r="AC620" i="1"/>
  <c r="AD620" i="1"/>
  <c r="AC621" i="1"/>
  <c r="AD621" i="1"/>
  <c r="AC623" i="1"/>
  <c r="AD623" i="1"/>
  <c r="AC624" i="1"/>
  <c r="AD624" i="1"/>
  <c r="AC625" i="1"/>
  <c r="AD625" i="1"/>
  <c r="AC626" i="1"/>
  <c r="AD626" i="1"/>
  <c r="AC627" i="1"/>
  <c r="AD627" i="1"/>
  <c r="AC628" i="1"/>
  <c r="AD628" i="1"/>
  <c r="AC629" i="1"/>
  <c r="AD629" i="1"/>
  <c r="AC630" i="1"/>
  <c r="AD630" i="1"/>
  <c r="AC631" i="1"/>
  <c r="AD631" i="1"/>
  <c r="AC632" i="1"/>
  <c r="AD632" i="1"/>
  <c r="AC633" i="1"/>
  <c r="AD633" i="1"/>
  <c r="AC634" i="1"/>
  <c r="AD634" i="1"/>
  <c r="AC635" i="1"/>
  <c r="AD635" i="1"/>
  <c r="AC636" i="1"/>
  <c r="AD636" i="1"/>
  <c r="AC637" i="1"/>
  <c r="AD637" i="1"/>
  <c r="AC638" i="1"/>
  <c r="AD638" i="1"/>
  <c r="AC639" i="1"/>
  <c r="AD639" i="1"/>
  <c r="AC640" i="1"/>
  <c r="AD640" i="1"/>
  <c r="AC641" i="1"/>
  <c r="AD641" i="1"/>
  <c r="AC642" i="1"/>
  <c r="AD642" i="1"/>
  <c r="AC643" i="1"/>
  <c r="AD643" i="1"/>
  <c r="AC645" i="1"/>
  <c r="AD645" i="1"/>
  <c r="AC646" i="1"/>
  <c r="AD646" i="1"/>
  <c r="AC647" i="1"/>
  <c r="AD647" i="1"/>
  <c r="AC648" i="1"/>
  <c r="AD648" i="1"/>
  <c r="AC649" i="1"/>
  <c r="AD649" i="1"/>
  <c r="AC650" i="1"/>
  <c r="AD650" i="1"/>
  <c r="AC651" i="1"/>
  <c r="AD651" i="1"/>
  <c r="AC652" i="1"/>
  <c r="AD652" i="1"/>
  <c r="AC653" i="1"/>
  <c r="AD653" i="1"/>
  <c r="AC654" i="1"/>
  <c r="AD654" i="1"/>
  <c r="AC655" i="1"/>
  <c r="AD655" i="1"/>
  <c r="AC656" i="1"/>
  <c r="AD656" i="1"/>
  <c r="AC657" i="1"/>
  <c r="AD657" i="1"/>
  <c r="AC658" i="1"/>
  <c r="AD658" i="1"/>
  <c r="AC659" i="1"/>
  <c r="AD659" i="1"/>
  <c r="AC660" i="1"/>
  <c r="AD660" i="1"/>
  <c r="AC661" i="1"/>
  <c r="AD661" i="1"/>
  <c r="AC662" i="1"/>
  <c r="AD662" i="1"/>
  <c r="AC663" i="1"/>
  <c r="AD663" i="1"/>
  <c r="AC664" i="1"/>
  <c r="AD664" i="1"/>
  <c r="AC665" i="1"/>
  <c r="AD665" i="1"/>
  <c r="AC667" i="1"/>
  <c r="AD667" i="1"/>
  <c r="AC668" i="1"/>
  <c r="AD668" i="1"/>
  <c r="AC669" i="1"/>
  <c r="AD669" i="1"/>
  <c r="AC670" i="1"/>
  <c r="AD670" i="1"/>
  <c r="AC671" i="1"/>
  <c r="AD671" i="1"/>
  <c r="AC672" i="1"/>
  <c r="AD672" i="1"/>
  <c r="AC673" i="1"/>
  <c r="AD673" i="1"/>
  <c r="AC674" i="1"/>
  <c r="AD674" i="1"/>
  <c r="AC675" i="1"/>
  <c r="AD675" i="1"/>
  <c r="AC676" i="1"/>
  <c r="AD676" i="1"/>
  <c r="AC677" i="1"/>
  <c r="AD677" i="1"/>
  <c r="AC678" i="1"/>
  <c r="AD678" i="1"/>
  <c r="AC679" i="1"/>
  <c r="AD679" i="1"/>
  <c r="AC680" i="1"/>
  <c r="AD680" i="1"/>
  <c r="AC681" i="1"/>
  <c r="AD681" i="1"/>
  <c r="AC682" i="1"/>
  <c r="AD682" i="1"/>
  <c r="AC683" i="1"/>
  <c r="AD683" i="1"/>
  <c r="AC684" i="1"/>
  <c r="AD684" i="1"/>
  <c r="AC685" i="1"/>
  <c r="AD685" i="1"/>
  <c r="AC686" i="1"/>
  <c r="AD686" i="1"/>
  <c r="AC687" i="1"/>
  <c r="AD687" i="1"/>
  <c r="AC689" i="1"/>
  <c r="AD689" i="1"/>
  <c r="AC690" i="1"/>
  <c r="AD690" i="1"/>
  <c r="AC691" i="1"/>
  <c r="AD691" i="1"/>
  <c r="AC692" i="1"/>
  <c r="AD692" i="1"/>
  <c r="AC693" i="1"/>
  <c r="AD693" i="1"/>
  <c r="AC694" i="1"/>
  <c r="AD694" i="1"/>
  <c r="AC695" i="1"/>
  <c r="AD695" i="1"/>
  <c r="AC696" i="1"/>
  <c r="AD696" i="1"/>
  <c r="AC697" i="1"/>
  <c r="AD697" i="1"/>
  <c r="AC698" i="1"/>
  <c r="AD698" i="1"/>
  <c r="AC699" i="1"/>
  <c r="AD699" i="1"/>
  <c r="AC700" i="1"/>
  <c r="AD700" i="1"/>
  <c r="AC701" i="1"/>
  <c r="AD701" i="1"/>
  <c r="AC702" i="1"/>
  <c r="AD702" i="1"/>
  <c r="AC703" i="1"/>
  <c r="AD703" i="1"/>
  <c r="AC704" i="1"/>
  <c r="AD704" i="1"/>
  <c r="AC705" i="1"/>
  <c r="AD705" i="1"/>
  <c r="AC706" i="1"/>
  <c r="AD706" i="1"/>
  <c r="AC707" i="1"/>
  <c r="AD707" i="1"/>
  <c r="AC708" i="1"/>
  <c r="AD708" i="1"/>
  <c r="AC709" i="1"/>
  <c r="AD709" i="1"/>
  <c r="AC711" i="1"/>
  <c r="AD711" i="1"/>
  <c r="AC712" i="1"/>
  <c r="AD712" i="1"/>
  <c r="AC713" i="1"/>
  <c r="AD713" i="1"/>
  <c r="AC714" i="1"/>
  <c r="AD714" i="1"/>
  <c r="AC715" i="1"/>
  <c r="AD715" i="1"/>
  <c r="AC716" i="1"/>
  <c r="AD716" i="1"/>
  <c r="AC717" i="1"/>
  <c r="AD717" i="1"/>
  <c r="AC718" i="1"/>
  <c r="AD718" i="1"/>
  <c r="AC719" i="1"/>
  <c r="AD719" i="1"/>
  <c r="AC720" i="1"/>
  <c r="AD720" i="1"/>
  <c r="AC721" i="1"/>
  <c r="AD721" i="1"/>
  <c r="AC722" i="1"/>
  <c r="AD722" i="1"/>
  <c r="AC723" i="1"/>
  <c r="AD723" i="1"/>
  <c r="AC724" i="1"/>
  <c r="AD724" i="1"/>
  <c r="AC725" i="1"/>
  <c r="AD725" i="1"/>
  <c r="AC726" i="1"/>
  <c r="AD726" i="1"/>
  <c r="AC727" i="1"/>
  <c r="AD727" i="1"/>
  <c r="AC728" i="1"/>
  <c r="AD728" i="1"/>
  <c r="AC729" i="1"/>
  <c r="AD729" i="1"/>
  <c r="AC730" i="1"/>
  <c r="AD730" i="1"/>
  <c r="AC731" i="1"/>
  <c r="AD731" i="1"/>
  <c r="AC733" i="1"/>
  <c r="AD733" i="1"/>
  <c r="AC734" i="1"/>
  <c r="AD734" i="1"/>
  <c r="AC735" i="1"/>
  <c r="AD735" i="1"/>
  <c r="AC736" i="1"/>
  <c r="AD736" i="1"/>
  <c r="AC737" i="1"/>
  <c r="AD737" i="1"/>
  <c r="AC738" i="1"/>
  <c r="AD738" i="1"/>
  <c r="AC739" i="1"/>
  <c r="AD739" i="1"/>
  <c r="AC740" i="1"/>
  <c r="AD740" i="1"/>
  <c r="AC741" i="1"/>
  <c r="AD741" i="1"/>
  <c r="AC742" i="1"/>
  <c r="AD742" i="1"/>
  <c r="AC743" i="1"/>
  <c r="AD743" i="1"/>
  <c r="AC744" i="1"/>
  <c r="AD744" i="1"/>
  <c r="AC745" i="1"/>
  <c r="AD745" i="1"/>
  <c r="AC746" i="1"/>
  <c r="AD746" i="1"/>
  <c r="AC747" i="1"/>
  <c r="AD747" i="1"/>
  <c r="AC748" i="1"/>
  <c r="AD748" i="1"/>
  <c r="AC749" i="1"/>
  <c r="AD749" i="1"/>
  <c r="AC750" i="1"/>
  <c r="AD750" i="1"/>
  <c r="AC751" i="1"/>
  <c r="AD751" i="1"/>
  <c r="AC752" i="1"/>
  <c r="AD752" i="1"/>
  <c r="AC753" i="1"/>
  <c r="AD753" i="1"/>
  <c r="AC755" i="1"/>
  <c r="AD755" i="1"/>
  <c r="AC756" i="1"/>
  <c r="AD756" i="1"/>
  <c r="AC757" i="1"/>
  <c r="AD757" i="1"/>
  <c r="AC758" i="1"/>
  <c r="AD758" i="1"/>
  <c r="AC759" i="1"/>
  <c r="AD759" i="1"/>
  <c r="AC760" i="1"/>
  <c r="AD760" i="1"/>
  <c r="AC761" i="1"/>
  <c r="AD761" i="1"/>
  <c r="AC762" i="1"/>
  <c r="AD762" i="1"/>
  <c r="AC763" i="1"/>
  <c r="AD763" i="1"/>
  <c r="AC764" i="1"/>
  <c r="AD764" i="1"/>
  <c r="AC765" i="1"/>
  <c r="AD765" i="1"/>
  <c r="AC766" i="1"/>
  <c r="AD766" i="1"/>
  <c r="AC767" i="1"/>
  <c r="AD767" i="1"/>
  <c r="AC768" i="1"/>
  <c r="AD768" i="1"/>
  <c r="AC769" i="1"/>
  <c r="AD769" i="1"/>
  <c r="AC770" i="1"/>
  <c r="AD770" i="1"/>
  <c r="AC771" i="1"/>
  <c r="AD771" i="1"/>
  <c r="AC772" i="1"/>
  <c r="AD772" i="1"/>
  <c r="AC773" i="1"/>
  <c r="AD773" i="1"/>
  <c r="AC774" i="1"/>
  <c r="AD774" i="1"/>
  <c r="AC775" i="1"/>
  <c r="AD775" i="1"/>
  <c r="AC777" i="1"/>
  <c r="AD777" i="1"/>
  <c r="AC778" i="1"/>
  <c r="AD778" i="1"/>
  <c r="AC779" i="1"/>
  <c r="AD779" i="1"/>
  <c r="AC780" i="1"/>
  <c r="AD780" i="1"/>
  <c r="AC781" i="1"/>
  <c r="AD781" i="1"/>
  <c r="AC782" i="1"/>
  <c r="AD782" i="1"/>
  <c r="AC783" i="1"/>
  <c r="AD783" i="1"/>
  <c r="AC784" i="1"/>
  <c r="AD784" i="1"/>
  <c r="AC785" i="1"/>
  <c r="AD785" i="1"/>
  <c r="AC786" i="1"/>
  <c r="AD786" i="1"/>
  <c r="AC787" i="1"/>
  <c r="AD787" i="1"/>
  <c r="AC788" i="1"/>
  <c r="AD788" i="1"/>
  <c r="AC789" i="1"/>
  <c r="AD789" i="1"/>
  <c r="AC790" i="1"/>
  <c r="AD790" i="1"/>
  <c r="AC791" i="1"/>
  <c r="AD791" i="1"/>
  <c r="AC792" i="1"/>
  <c r="AD792" i="1"/>
  <c r="AC793" i="1"/>
  <c r="AD793" i="1"/>
  <c r="AC794" i="1"/>
  <c r="AD794" i="1"/>
  <c r="AC795" i="1"/>
  <c r="AD795" i="1"/>
  <c r="AC796" i="1"/>
  <c r="AD796" i="1"/>
  <c r="AC797" i="1"/>
  <c r="AD797" i="1"/>
  <c r="O9" i="1"/>
  <c r="P9" i="1"/>
  <c r="AT9" i="1" s="1"/>
  <c r="BL9" i="1" s="1"/>
  <c r="O10" i="1"/>
  <c r="P10" i="1"/>
  <c r="AT10" i="1" s="1"/>
  <c r="BL10" i="1" s="1"/>
  <c r="O11" i="1"/>
  <c r="P11" i="1"/>
  <c r="AT11" i="1" s="1"/>
  <c r="BL11" i="1" s="1"/>
  <c r="O12" i="1"/>
  <c r="P12" i="1"/>
  <c r="AT12" i="1" s="1"/>
  <c r="BL12" i="1" s="1"/>
  <c r="O13" i="1"/>
  <c r="P13" i="1"/>
  <c r="AT13" i="1" s="1"/>
  <c r="BL13" i="1" s="1"/>
  <c r="O14" i="1"/>
  <c r="P14" i="1"/>
  <c r="AT14" i="1" s="1"/>
  <c r="BL14" i="1" s="1"/>
  <c r="O15" i="1"/>
  <c r="P15" i="1"/>
  <c r="AT15" i="1" s="1"/>
  <c r="BL15" i="1" s="1"/>
  <c r="O16" i="1"/>
  <c r="P16" i="1"/>
  <c r="AT16" i="1" s="1"/>
  <c r="BL16" i="1" s="1"/>
  <c r="O17" i="1"/>
  <c r="P17" i="1"/>
  <c r="AT17" i="1" s="1"/>
  <c r="BL17" i="1" s="1"/>
  <c r="O18" i="1"/>
  <c r="P18" i="1"/>
  <c r="AT18" i="1" s="1"/>
  <c r="BL18" i="1" s="1"/>
  <c r="O19" i="1"/>
  <c r="P19" i="1"/>
  <c r="AT19" i="1" s="1"/>
  <c r="BL19" i="1" s="1"/>
  <c r="O20" i="1"/>
  <c r="P20" i="1"/>
  <c r="AT20" i="1" s="1"/>
  <c r="BL20" i="1" s="1"/>
  <c r="O21" i="1"/>
  <c r="P21" i="1"/>
  <c r="AT21" i="1" s="1"/>
  <c r="BL21" i="1" s="1"/>
  <c r="O22" i="1"/>
  <c r="P22" i="1"/>
  <c r="AT22" i="1" s="1"/>
  <c r="BL22" i="1" s="1"/>
  <c r="O23" i="1"/>
  <c r="P23" i="1"/>
  <c r="AT23" i="1" s="1"/>
  <c r="BL23" i="1" s="1"/>
  <c r="O24" i="1"/>
  <c r="P24" i="1"/>
  <c r="AT24" i="1" s="1"/>
  <c r="BL24" i="1" s="1"/>
  <c r="O25" i="1"/>
  <c r="P25" i="1"/>
  <c r="AT25" i="1" s="1"/>
  <c r="BL25" i="1" s="1"/>
  <c r="O26" i="1"/>
  <c r="P26" i="1"/>
  <c r="AT26" i="1" s="1"/>
  <c r="BL26" i="1" s="1"/>
  <c r="O27" i="1"/>
  <c r="P27" i="1"/>
  <c r="AT27" i="1" s="1"/>
  <c r="BL27" i="1" s="1"/>
  <c r="O29" i="1"/>
  <c r="P29" i="1"/>
  <c r="AT29" i="1" s="1"/>
  <c r="BL29" i="1" s="1"/>
  <c r="O30" i="1"/>
  <c r="P30" i="1"/>
  <c r="O31" i="1"/>
  <c r="P31" i="1"/>
  <c r="AT31" i="1" s="1"/>
  <c r="BL31" i="1" s="1"/>
  <c r="O32" i="1"/>
  <c r="P32" i="1"/>
  <c r="AT32" i="1" s="1"/>
  <c r="BL32" i="1" s="1"/>
  <c r="O33" i="1"/>
  <c r="P33" i="1"/>
  <c r="AT33" i="1" s="1"/>
  <c r="BL33" i="1" s="1"/>
  <c r="O34" i="1"/>
  <c r="P34" i="1"/>
  <c r="AT34" i="1" s="1"/>
  <c r="BL34" i="1" s="1"/>
  <c r="O35" i="1"/>
  <c r="P35" i="1"/>
  <c r="AT35" i="1" s="1"/>
  <c r="BL35" i="1" s="1"/>
  <c r="O36" i="1"/>
  <c r="P36" i="1"/>
  <c r="AT36" i="1" s="1"/>
  <c r="BL36" i="1" s="1"/>
  <c r="O37" i="1"/>
  <c r="P37" i="1"/>
  <c r="AT37" i="1" s="1"/>
  <c r="BL37" i="1" s="1"/>
  <c r="O38" i="1"/>
  <c r="P38" i="1"/>
  <c r="AT38" i="1" s="1"/>
  <c r="BL38" i="1" s="1"/>
  <c r="O39" i="1"/>
  <c r="P39" i="1"/>
  <c r="AT39" i="1" s="1"/>
  <c r="BL39" i="1" s="1"/>
  <c r="O40" i="1"/>
  <c r="P40" i="1"/>
  <c r="AT40" i="1" s="1"/>
  <c r="BL40" i="1" s="1"/>
  <c r="O41" i="1"/>
  <c r="P41" i="1"/>
  <c r="AT41" i="1" s="1"/>
  <c r="BL41" i="1" s="1"/>
  <c r="O42" i="1"/>
  <c r="P42" i="1"/>
  <c r="AT42" i="1" s="1"/>
  <c r="BL42" i="1" s="1"/>
  <c r="O43" i="1"/>
  <c r="P43" i="1"/>
  <c r="AT43" i="1" s="1"/>
  <c r="BL43" i="1" s="1"/>
  <c r="O44" i="1"/>
  <c r="P44" i="1"/>
  <c r="AT44" i="1" s="1"/>
  <c r="BL44" i="1" s="1"/>
  <c r="O45" i="1"/>
  <c r="P45" i="1"/>
  <c r="AT45" i="1" s="1"/>
  <c r="BL45" i="1" s="1"/>
  <c r="O46" i="1"/>
  <c r="P46" i="1"/>
  <c r="AT46" i="1" s="1"/>
  <c r="BL46" i="1" s="1"/>
  <c r="O47" i="1"/>
  <c r="P47" i="1"/>
  <c r="AT47" i="1" s="1"/>
  <c r="BL47" i="1" s="1"/>
  <c r="O48" i="1"/>
  <c r="P48" i="1"/>
  <c r="AT48" i="1" s="1"/>
  <c r="BL48" i="1" s="1"/>
  <c r="O49" i="1"/>
  <c r="P49" i="1"/>
  <c r="AT49" i="1" s="1"/>
  <c r="BL49" i="1" s="1"/>
  <c r="O51" i="1"/>
  <c r="P51" i="1"/>
  <c r="AT51" i="1" s="1"/>
  <c r="BL51" i="1" s="1"/>
  <c r="O52" i="1"/>
  <c r="P52" i="1"/>
  <c r="O53" i="1"/>
  <c r="P53" i="1"/>
  <c r="AT53" i="1" s="1"/>
  <c r="BL53" i="1" s="1"/>
  <c r="O54" i="1"/>
  <c r="P54" i="1"/>
  <c r="AT54" i="1" s="1"/>
  <c r="BL54" i="1" s="1"/>
  <c r="O55" i="1"/>
  <c r="P55" i="1"/>
  <c r="AT55" i="1" s="1"/>
  <c r="BL55" i="1" s="1"/>
  <c r="O56" i="1"/>
  <c r="P56" i="1"/>
  <c r="AT56" i="1" s="1"/>
  <c r="BL56" i="1" s="1"/>
  <c r="O57" i="1"/>
  <c r="P57" i="1"/>
  <c r="AT57" i="1" s="1"/>
  <c r="BL57" i="1" s="1"/>
  <c r="O58" i="1"/>
  <c r="P58" i="1"/>
  <c r="AT58" i="1" s="1"/>
  <c r="BL58" i="1" s="1"/>
  <c r="O59" i="1"/>
  <c r="P59" i="1"/>
  <c r="AT59" i="1" s="1"/>
  <c r="BL59" i="1" s="1"/>
  <c r="O60" i="1"/>
  <c r="P60" i="1"/>
  <c r="AT60" i="1" s="1"/>
  <c r="BL60" i="1" s="1"/>
  <c r="O61" i="1"/>
  <c r="P61" i="1"/>
  <c r="AT61" i="1" s="1"/>
  <c r="BL61" i="1" s="1"/>
  <c r="O62" i="1"/>
  <c r="P62" i="1"/>
  <c r="AT62" i="1" s="1"/>
  <c r="BL62" i="1" s="1"/>
  <c r="O63" i="1"/>
  <c r="P63" i="1"/>
  <c r="AT63" i="1" s="1"/>
  <c r="BL63" i="1" s="1"/>
  <c r="O64" i="1"/>
  <c r="P64" i="1"/>
  <c r="AT64" i="1" s="1"/>
  <c r="BL64" i="1" s="1"/>
  <c r="O65" i="1"/>
  <c r="P65" i="1"/>
  <c r="AT65" i="1" s="1"/>
  <c r="BL65" i="1" s="1"/>
  <c r="O66" i="1"/>
  <c r="P66" i="1"/>
  <c r="AT66" i="1" s="1"/>
  <c r="BL66" i="1" s="1"/>
  <c r="O67" i="1"/>
  <c r="P67" i="1"/>
  <c r="AT67" i="1" s="1"/>
  <c r="BL67" i="1" s="1"/>
  <c r="O68" i="1"/>
  <c r="P68" i="1"/>
  <c r="AT68" i="1" s="1"/>
  <c r="BL68" i="1" s="1"/>
  <c r="O69" i="1"/>
  <c r="P69" i="1"/>
  <c r="AT69" i="1" s="1"/>
  <c r="BL69" i="1" s="1"/>
  <c r="O70" i="1"/>
  <c r="P70" i="1"/>
  <c r="AT70" i="1" s="1"/>
  <c r="BL70" i="1" s="1"/>
  <c r="O71" i="1"/>
  <c r="P71" i="1"/>
  <c r="AT71" i="1" s="1"/>
  <c r="BL71" i="1" s="1"/>
  <c r="O73" i="1"/>
  <c r="P73" i="1"/>
  <c r="AT73" i="1" s="1"/>
  <c r="BL73" i="1" s="1"/>
  <c r="O74" i="1"/>
  <c r="P74" i="1"/>
  <c r="AT74" i="1" s="1"/>
  <c r="O75" i="1"/>
  <c r="P75" i="1"/>
  <c r="AT75" i="1" s="1"/>
  <c r="BL75" i="1" s="1"/>
  <c r="O76" i="1"/>
  <c r="P76" i="1"/>
  <c r="AT76" i="1" s="1"/>
  <c r="BL76" i="1" s="1"/>
  <c r="O77" i="1"/>
  <c r="P77" i="1"/>
  <c r="AT77" i="1" s="1"/>
  <c r="BL77" i="1" s="1"/>
  <c r="O78" i="1"/>
  <c r="P78" i="1"/>
  <c r="AT78" i="1" s="1"/>
  <c r="BL78" i="1" s="1"/>
  <c r="O79" i="1"/>
  <c r="P79" i="1"/>
  <c r="AT79" i="1" s="1"/>
  <c r="BL79" i="1" s="1"/>
  <c r="O80" i="1"/>
  <c r="P80" i="1"/>
  <c r="AT80" i="1" s="1"/>
  <c r="BL80" i="1" s="1"/>
  <c r="O81" i="1"/>
  <c r="P81" i="1"/>
  <c r="AT81" i="1" s="1"/>
  <c r="BL81" i="1" s="1"/>
  <c r="O82" i="1"/>
  <c r="P82" i="1"/>
  <c r="AT82" i="1" s="1"/>
  <c r="O83" i="1"/>
  <c r="P83" i="1"/>
  <c r="AT83" i="1" s="1"/>
  <c r="BL83" i="1" s="1"/>
  <c r="O84" i="1"/>
  <c r="P84" i="1"/>
  <c r="AT84" i="1" s="1"/>
  <c r="O85" i="1"/>
  <c r="P85" i="1"/>
  <c r="AT85" i="1" s="1"/>
  <c r="BL85" i="1" s="1"/>
  <c r="O86" i="1"/>
  <c r="P86" i="1"/>
  <c r="AT86" i="1" s="1"/>
  <c r="BL86" i="1" s="1"/>
  <c r="O87" i="1"/>
  <c r="P87" i="1"/>
  <c r="AT87" i="1" s="1"/>
  <c r="O88" i="1"/>
  <c r="P88" i="1"/>
  <c r="AT88" i="1" s="1"/>
  <c r="O89" i="1"/>
  <c r="P89" i="1"/>
  <c r="AT89" i="1" s="1"/>
  <c r="BL89" i="1" s="1"/>
  <c r="O90" i="1"/>
  <c r="P90" i="1"/>
  <c r="AT90" i="1" s="1"/>
  <c r="BL90" i="1" s="1"/>
  <c r="O91" i="1"/>
  <c r="P91" i="1"/>
  <c r="AT91" i="1" s="1"/>
  <c r="BL91" i="1" s="1"/>
  <c r="O92" i="1"/>
  <c r="P92" i="1"/>
  <c r="AT92" i="1" s="1"/>
  <c r="O93" i="1"/>
  <c r="P93" i="1"/>
  <c r="AT93" i="1" s="1"/>
  <c r="BL93" i="1" s="1"/>
  <c r="O95" i="1"/>
  <c r="P95" i="1"/>
  <c r="AT95" i="1" s="1"/>
  <c r="O96" i="1"/>
  <c r="P96" i="1"/>
  <c r="O97" i="1"/>
  <c r="P97" i="1"/>
  <c r="AT97" i="1" s="1"/>
  <c r="O98" i="1"/>
  <c r="P98" i="1"/>
  <c r="AT98" i="1" s="1"/>
  <c r="O99" i="1"/>
  <c r="P99" i="1"/>
  <c r="AT99" i="1" s="1"/>
  <c r="O100" i="1"/>
  <c r="P100" i="1"/>
  <c r="AT100" i="1" s="1"/>
  <c r="O101" i="1"/>
  <c r="P101" i="1"/>
  <c r="AT101" i="1" s="1"/>
  <c r="O102" i="1"/>
  <c r="P102" i="1"/>
  <c r="AT102" i="1" s="1"/>
  <c r="O103" i="1"/>
  <c r="P103" i="1"/>
  <c r="AT103" i="1" s="1"/>
  <c r="O104" i="1"/>
  <c r="P104" i="1"/>
  <c r="AT104" i="1" s="1"/>
  <c r="O105" i="1"/>
  <c r="P105" i="1"/>
  <c r="AT105" i="1" s="1"/>
  <c r="O106" i="1"/>
  <c r="P106" i="1"/>
  <c r="AT106" i="1" s="1"/>
  <c r="O107" i="1"/>
  <c r="P107" i="1"/>
  <c r="AT107" i="1" s="1"/>
  <c r="O108" i="1"/>
  <c r="P108" i="1"/>
  <c r="AT108" i="1" s="1"/>
  <c r="O109" i="1"/>
  <c r="P109" i="1"/>
  <c r="AT109" i="1" s="1"/>
  <c r="O110" i="1"/>
  <c r="P110" i="1"/>
  <c r="AT110" i="1" s="1"/>
  <c r="O111" i="1"/>
  <c r="P111" i="1"/>
  <c r="AT111" i="1" s="1"/>
  <c r="O112" i="1"/>
  <c r="P112" i="1"/>
  <c r="AT112" i="1" s="1"/>
  <c r="O113" i="1"/>
  <c r="P113" i="1"/>
  <c r="AT113" i="1" s="1"/>
  <c r="O114" i="1"/>
  <c r="P114" i="1"/>
  <c r="AT114" i="1" s="1"/>
  <c r="O115" i="1"/>
  <c r="P115" i="1"/>
  <c r="AT115" i="1" s="1"/>
  <c r="O117" i="1"/>
  <c r="P117" i="1"/>
  <c r="AT117" i="1" s="1"/>
  <c r="O118" i="1"/>
  <c r="P118" i="1"/>
  <c r="AT118" i="1" s="1"/>
  <c r="O119" i="1"/>
  <c r="P119" i="1"/>
  <c r="AT119" i="1" s="1"/>
  <c r="O120" i="1"/>
  <c r="P120" i="1"/>
  <c r="AT120" i="1" s="1"/>
  <c r="O121" i="1"/>
  <c r="P121" i="1"/>
  <c r="AT121" i="1" s="1"/>
  <c r="O122" i="1"/>
  <c r="P122" i="1"/>
  <c r="AT122" i="1" s="1"/>
  <c r="O123" i="1"/>
  <c r="P123" i="1"/>
  <c r="AT123" i="1" s="1"/>
  <c r="O124" i="1"/>
  <c r="P124" i="1"/>
  <c r="AT124" i="1" s="1"/>
  <c r="O125" i="1"/>
  <c r="P125" i="1"/>
  <c r="AT125" i="1" s="1"/>
  <c r="O126" i="1"/>
  <c r="P126" i="1"/>
  <c r="AT126" i="1" s="1"/>
  <c r="O127" i="1"/>
  <c r="P127" i="1"/>
  <c r="AT127" i="1" s="1"/>
  <c r="O128" i="1"/>
  <c r="P128" i="1"/>
  <c r="AT128" i="1" s="1"/>
  <c r="O129" i="1"/>
  <c r="P129" i="1"/>
  <c r="AT129" i="1" s="1"/>
  <c r="O130" i="1"/>
  <c r="P130" i="1"/>
  <c r="AT130" i="1" s="1"/>
  <c r="O131" i="1"/>
  <c r="P131" i="1"/>
  <c r="AT131" i="1" s="1"/>
  <c r="O132" i="1"/>
  <c r="P132" i="1"/>
  <c r="AT132" i="1" s="1"/>
  <c r="O133" i="1"/>
  <c r="P133" i="1"/>
  <c r="AT133" i="1" s="1"/>
  <c r="O134" i="1"/>
  <c r="P134" i="1"/>
  <c r="AT134" i="1" s="1"/>
  <c r="O135" i="1"/>
  <c r="P135" i="1"/>
  <c r="AT135" i="1" s="1"/>
  <c r="O136" i="1"/>
  <c r="P136" i="1"/>
  <c r="AT136" i="1" s="1"/>
  <c r="O137" i="1"/>
  <c r="P137" i="1"/>
  <c r="AT137" i="1" s="1"/>
  <c r="O139" i="1"/>
  <c r="P139" i="1"/>
  <c r="AT139" i="1" s="1"/>
  <c r="O140" i="1"/>
  <c r="P140" i="1"/>
  <c r="O141" i="1"/>
  <c r="P141" i="1"/>
  <c r="AT141" i="1" s="1"/>
  <c r="O142" i="1"/>
  <c r="P142" i="1"/>
  <c r="AT142" i="1" s="1"/>
  <c r="O143" i="1"/>
  <c r="P143" i="1"/>
  <c r="AT143" i="1" s="1"/>
  <c r="O144" i="1"/>
  <c r="P144" i="1"/>
  <c r="AT144" i="1" s="1"/>
  <c r="O145" i="1"/>
  <c r="P145" i="1"/>
  <c r="AT145" i="1" s="1"/>
  <c r="O146" i="1"/>
  <c r="P146" i="1"/>
  <c r="AT146" i="1" s="1"/>
  <c r="O147" i="1"/>
  <c r="P147" i="1"/>
  <c r="AT147" i="1" s="1"/>
  <c r="O148" i="1"/>
  <c r="P148" i="1"/>
  <c r="AT148" i="1" s="1"/>
  <c r="O149" i="1"/>
  <c r="P149" i="1"/>
  <c r="AT149" i="1" s="1"/>
  <c r="O150" i="1"/>
  <c r="P150" i="1"/>
  <c r="AT150" i="1" s="1"/>
  <c r="O151" i="1"/>
  <c r="P151" i="1"/>
  <c r="AT151" i="1" s="1"/>
  <c r="O152" i="1"/>
  <c r="P152" i="1"/>
  <c r="AT152" i="1" s="1"/>
  <c r="O153" i="1"/>
  <c r="P153" i="1"/>
  <c r="AT153" i="1" s="1"/>
  <c r="O154" i="1"/>
  <c r="P154" i="1"/>
  <c r="AT154" i="1" s="1"/>
  <c r="O155" i="1"/>
  <c r="P155" i="1"/>
  <c r="AT155" i="1" s="1"/>
  <c r="O156" i="1"/>
  <c r="P156" i="1"/>
  <c r="AT156" i="1" s="1"/>
  <c r="O157" i="1"/>
  <c r="P157" i="1"/>
  <c r="AT157" i="1" s="1"/>
  <c r="O158" i="1"/>
  <c r="P158" i="1"/>
  <c r="AT158" i="1" s="1"/>
  <c r="O159" i="1"/>
  <c r="P159" i="1"/>
  <c r="AT159" i="1" s="1"/>
  <c r="O161" i="1"/>
  <c r="P161" i="1"/>
  <c r="AT161" i="1" s="1"/>
  <c r="O162" i="1"/>
  <c r="P162" i="1"/>
  <c r="O163" i="1"/>
  <c r="P163" i="1"/>
  <c r="AT163" i="1" s="1"/>
  <c r="O164" i="1"/>
  <c r="P164" i="1"/>
  <c r="AT164" i="1" s="1"/>
  <c r="O165" i="1"/>
  <c r="P165" i="1"/>
  <c r="AT165" i="1" s="1"/>
  <c r="O166" i="1"/>
  <c r="P166" i="1"/>
  <c r="AT166" i="1" s="1"/>
  <c r="O167" i="1"/>
  <c r="P167" i="1"/>
  <c r="AT167" i="1" s="1"/>
  <c r="O168" i="1"/>
  <c r="P168" i="1"/>
  <c r="AT168" i="1" s="1"/>
  <c r="O169" i="1"/>
  <c r="P169" i="1"/>
  <c r="AT169" i="1" s="1"/>
  <c r="O170" i="1"/>
  <c r="P170" i="1"/>
  <c r="AT170" i="1" s="1"/>
  <c r="O171" i="1"/>
  <c r="P171" i="1"/>
  <c r="AT171" i="1" s="1"/>
  <c r="O172" i="1"/>
  <c r="P172" i="1"/>
  <c r="AT172" i="1" s="1"/>
  <c r="O173" i="1"/>
  <c r="P173" i="1"/>
  <c r="AT173" i="1" s="1"/>
  <c r="O174" i="1"/>
  <c r="P174" i="1"/>
  <c r="AT174" i="1" s="1"/>
  <c r="O175" i="1"/>
  <c r="P175" i="1"/>
  <c r="AT175" i="1" s="1"/>
  <c r="O176" i="1"/>
  <c r="P176" i="1"/>
  <c r="AT176" i="1" s="1"/>
  <c r="O177" i="1"/>
  <c r="P177" i="1"/>
  <c r="AT177" i="1" s="1"/>
  <c r="O178" i="1"/>
  <c r="P178" i="1"/>
  <c r="AT178" i="1" s="1"/>
  <c r="O179" i="1"/>
  <c r="P179" i="1"/>
  <c r="AT179" i="1" s="1"/>
  <c r="O180" i="1"/>
  <c r="P180" i="1"/>
  <c r="AT180" i="1" s="1"/>
  <c r="O181" i="1"/>
  <c r="P181" i="1"/>
  <c r="AT181" i="1" s="1"/>
  <c r="O183" i="1"/>
  <c r="P183" i="1"/>
  <c r="AT183" i="1" s="1"/>
  <c r="O184" i="1"/>
  <c r="P184" i="1"/>
  <c r="O185" i="1"/>
  <c r="P185" i="1"/>
  <c r="AT185" i="1" s="1"/>
  <c r="O186" i="1"/>
  <c r="P186" i="1"/>
  <c r="AT186" i="1" s="1"/>
  <c r="O187" i="1"/>
  <c r="P187" i="1"/>
  <c r="AT187" i="1" s="1"/>
  <c r="O188" i="1"/>
  <c r="P188" i="1"/>
  <c r="AT188" i="1" s="1"/>
  <c r="O189" i="1"/>
  <c r="P189" i="1"/>
  <c r="AT189" i="1" s="1"/>
  <c r="O190" i="1"/>
  <c r="P190" i="1"/>
  <c r="AT190" i="1" s="1"/>
  <c r="O191" i="1"/>
  <c r="P191" i="1"/>
  <c r="AT191" i="1" s="1"/>
  <c r="O192" i="1"/>
  <c r="P192" i="1"/>
  <c r="AT192" i="1" s="1"/>
  <c r="O193" i="1"/>
  <c r="P193" i="1"/>
  <c r="AT193" i="1" s="1"/>
  <c r="O194" i="1"/>
  <c r="P194" i="1"/>
  <c r="AT194" i="1" s="1"/>
  <c r="O195" i="1"/>
  <c r="P195" i="1"/>
  <c r="AT195" i="1" s="1"/>
  <c r="O196" i="1"/>
  <c r="P196" i="1"/>
  <c r="AT196" i="1" s="1"/>
  <c r="O197" i="1"/>
  <c r="P197" i="1"/>
  <c r="AT197" i="1" s="1"/>
  <c r="O198" i="1"/>
  <c r="P198" i="1"/>
  <c r="AT198" i="1" s="1"/>
  <c r="O199" i="1"/>
  <c r="P199" i="1"/>
  <c r="AT199" i="1" s="1"/>
  <c r="O200" i="1"/>
  <c r="P200" i="1"/>
  <c r="AT200" i="1" s="1"/>
  <c r="O201" i="1"/>
  <c r="P201" i="1"/>
  <c r="AT201" i="1" s="1"/>
  <c r="O202" i="1"/>
  <c r="P202" i="1"/>
  <c r="AT202" i="1" s="1"/>
  <c r="O203" i="1"/>
  <c r="P203" i="1"/>
  <c r="AT203" i="1" s="1"/>
  <c r="O205" i="1"/>
  <c r="P205" i="1"/>
  <c r="AT205" i="1" s="1"/>
  <c r="O206" i="1"/>
  <c r="P206" i="1"/>
  <c r="AT206" i="1" s="1"/>
  <c r="O207" i="1"/>
  <c r="P207" i="1"/>
  <c r="AT207" i="1" s="1"/>
  <c r="O208" i="1"/>
  <c r="P208" i="1"/>
  <c r="AT208" i="1" s="1"/>
  <c r="O209" i="1"/>
  <c r="P209" i="1"/>
  <c r="AT209" i="1" s="1"/>
  <c r="O210" i="1"/>
  <c r="P210" i="1"/>
  <c r="AT210" i="1" s="1"/>
  <c r="O211" i="1"/>
  <c r="P211" i="1"/>
  <c r="AT211" i="1" s="1"/>
  <c r="O212" i="1"/>
  <c r="P212" i="1"/>
  <c r="AT212" i="1" s="1"/>
  <c r="O213" i="1"/>
  <c r="P213" i="1"/>
  <c r="AT213" i="1" s="1"/>
  <c r="O214" i="1"/>
  <c r="P214" i="1"/>
  <c r="AT214" i="1" s="1"/>
  <c r="O215" i="1"/>
  <c r="P215" i="1"/>
  <c r="AT215" i="1" s="1"/>
  <c r="O216" i="1"/>
  <c r="P216" i="1"/>
  <c r="AT216" i="1" s="1"/>
  <c r="O217" i="1"/>
  <c r="P217" i="1"/>
  <c r="AT217" i="1" s="1"/>
  <c r="O218" i="1"/>
  <c r="P218" i="1"/>
  <c r="AT218" i="1" s="1"/>
  <c r="O219" i="1"/>
  <c r="P219" i="1"/>
  <c r="AT219" i="1" s="1"/>
  <c r="O220" i="1"/>
  <c r="P220" i="1"/>
  <c r="AT220" i="1" s="1"/>
  <c r="O221" i="1"/>
  <c r="P221" i="1"/>
  <c r="AT221" i="1" s="1"/>
  <c r="O222" i="1"/>
  <c r="P222" i="1"/>
  <c r="AT222" i="1" s="1"/>
  <c r="O223" i="1"/>
  <c r="P223" i="1"/>
  <c r="AT223" i="1" s="1"/>
  <c r="O224" i="1"/>
  <c r="P224" i="1"/>
  <c r="AT224" i="1" s="1"/>
  <c r="O225" i="1"/>
  <c r="P225" i="1"/>
  <c r="AT225" i="1" s="1"/>
  <c r="O227" i="1"/>
  <c r="P227" i="1"/>
  <c r="AT227" i="1" s="1"/>
  <c r="O228" i="1"/>
  <c r="P228" i="1"/>
  <c r="O229" i="1"/>
  <c r="P229" i="1"/>
  <c r="AT229" i="1" s="1"/>
  <c r="O230" i="1"/>
  <c r="P230" i="1"/>
  <c r="AT230" i="1" s="1"/>
  <c r="O231" i="1"/>
  <c r="P231" i="1"/>
  <c r="AT231" i="1" s="1"/>
  <c r="O232" i="1"/>
  <c r="P232" i="1"/>
  <c r="AT232" i="1" s="1"/>
  <c r="O233" i="1"/>
  <c r="P233" i="1"/>
  <c r="AT233" i="1" s="1"/>
  <c r="O234" i="1"/>
  <c r="P234" i="1"/>
  <c r="AT234" i="1" s="1"/>
  <c r="O235" i="1"/>
  <c r="P235" i="1"/>
  <c r="AT235" i="1" s="1"/>
  <c r="O236" i="1"/>
  <c r="P236" i="1"/>
  <c r="AT236" i="1" s="1"/>
  <c r="O237" i="1"/>
  <c r="P237" i="1"/>
  <c r="AT237" i="1" s="1"/>
  <c r="O238" i="1"/>
  <c r="P238" i="1"/>
  <c r="AT238" i="1" s="1"/>
  <c r="O239" i="1"/>
  <c r="P239" i="1"/>
  <c r="AT239" i="1" s="1"/>
  <c r="O240" i="1"/>
  <c r="P240" i="1"/>
  <c r="AT240" i="1" s="1"/>
  <c r="O241" i="1"/>
  <c r="P241" i="1"/>
  <c r="AT241" i="1" s="1"/>
  <c r="O242" i="1"/>
  <c r="P242" i="1"/>
  <c r="AT242" i="1" s="1"/>
  <c r="O243" i="1"/>
  <c r="P243" i="1"/>
  <c r="AT243" i="1" s="1"/>
  <c r="O244" i="1"/>
  <c r="P244" i="1"/>
  <c r="AT244" i="1" s="1"/>
  <c r="O245" i="1"/>
  <c r="P245" i="1"/>
  <c r="AT245" i="1" s="1"/>
  <c r="O246" i="1"/>
  <c r="P246" i="1"/>
  <c r="AT246" i="1" s="1"/>
  <c r="O247" i="1"/>
  <c r="P247" i="1"/>
  <c r="AT247" i="1" s="1"/>
  <c r="O249" i="1"/>
  <c r="P249" i="1"/>
  <c r="AT249" i="1" s="1"/>
  <c r="O250" i="1"/>
  <c r="P250" i="1"/>
  <c r="AT250" i="1" s="1"/>
  <c r="O251" i="1"/>
  <c r="P251" i="1"/>
  <c r="AT251" i="1" s="1"/>
  <c r="O252" i="1"/>
  <c r="P252" i="1"/>
  <c r="AT252" i="1" s="1"/>
  <c r="O253" i="1"/>
  <c r="P253" i="1"/>
  <c r="AT253" i="1" s="1"/>
  <c r="O254" i="1"/>
  <c r="P254" i="1"/>
  <c r="AT254" i="1" s="1"/>
  <c r="O255" i="1"/>
  <c r="P255" i="1"/>
  <c r="AT255" i="1" s="1"/>
  <c r="O256" i="1"/>
  <c r="P256" i="1"/>
  <c r="AT256" i="1" s="1"/>
  <c r="O257" i="1"/>
  <c r="P257" i="1"/>
  <c r="AT257" i="1" s="1"/>
  <c r="O258" i="1"/>
  <c r="P258" i="1"/>
  <c r="AT258" i="1" s="1"/>
  <c r="O259" i="1"/>
  <c r="P259" i="1"/>
  <c r="AT259" i="1" s="1"/>
  <c r="O260" i="1"/>
  <c r="P260" i="1"/>
  <c r="AT260" i="1" s="1"/>
  <c r="O261" i="1"/>
  <c r="P261" i="1"/>
  <c r="AT261" i="1" s="1"/>
  <c r="O262" i="1"/>
  <c r="P262" i="1"/>
  <c r="AT262" i="1" s="1"/>
  <c r="O263" i="1"/>
  <c r="P263" i="1"/>
  <c r="AT263" i="1" s="1"/>
  <c r="O264" i="1"/>
  <c r="P264" i="1"/>
  <c r="AT264" i="1" s="1"/>
  <c r="BL264" i="1" s="1"/>
  <c r="O265" i="1"/>
  <c r="P265" i="1"/>
  <c r="AT265" i="1" s="1"/>
  <c r="BL265" i="1" s="1"/>
  <c r="O266" i="1"/>
  <c r="P266" i="1"/>
  <c r="AT266" i="1" s="1"/>
  <c r="BL266" i="1" s="1"/>
  <c r="O267" i="1"/>
  <c r="P267" i="1"/>
  <c r="AT267" i="1" s="1"/>
  <c r="BL267" i="1" s="1"/>
  <c r="O268" i="1"/>
  <c r="P268" i="1"/>
  <c r="AT268" i="1" s="1"/>
  <c r="BL268" i="1" s="1"/>
  <c r="O269" i="1"/>
  <c r="P269" i="1"/>
  <c r="AT269" i="1" s="1"/>
  <c r="BL269" i="1" s="1"/>
  <c r="O271" i="1"/>
  <c r="P271" i="1"/>
  <c r="AT271" i="1" s="1"/>
  <c r="BL271" i="1" s="1"/>
  <c r="O272" i="1"/>
  <c r="P272" i="1"/>
  <c r="O273" i="1"/>
  <c r="P273" i="1"/>
  <c r="O274" i="1"/>
  <c r="P274" i="1"/>
  <c r="AT274" i="1" s="1"/>
  <c r="BL274" i="1" s="1"/>
  <c r="O275" i="1"/>
  <c r="P275" i="1"/>
  <c r="AT275" i="1" s="1"/>
  <c r="BL275" i="1" s="1"/>
  <c r="O276" i="1"/>
  <c r="P276" i="1"/>
  <c r="AT276" i="1" s="1"/>
  <c r="BL276" i="1" s="1"/>
  <c r="O277" i="1"/>
  <c r="P277" i="1"/>
  <c r="AT277" i="1" s="1"/>
  <c r="BL277" i="1" s="1"/>
  <c r="O278" i="1"/>
  <c r="P278" i="1"/>
  <c r="AT278" i="1" s="1"/>
  <c r="BL278" i="1" s="1"/>
  <c r="O279" i="1"/>
  <c r="P279" i="1"/>
  <c r="AT279" i="1" s="1"/>
  <c r="BL279" i="1" s="1"/>
  <c r="O280" i="1"/>
  <c r="P280" i="1"/>
  <c r="AT280" i="1" s="1"/>
  <c r="BL280" i="1" s="1"/>
  <c r="O281" i="1"/>
  <c r="P281" i="1"/>
  <c r="AT281" i="1" s="1"/>
  <c r="BL281" i="1" s="1"/>
  <c r="O282" i="1"/>
  <c r="P282" i="1"/>
  <c r="AT282" i="1" s="1"/>
  <c r="BL282" i="1" s="1"/>
  <c r="O283" i="1"/>
  <c r="P283" i="1"/>
  <c r="AT283" i="1" s="1"/>
  <c r="BL283" i="1" s="1"/>
  <c r="O284" i="1"/>
  <c r="P284" i="1"/>
  <c r="AT284" i="1" s="1"/>
  <c r="BL284" i="1" s="1"/>
  <c r="O285" i="1"/>
  <c r="P285" i="1"/>
  <c r="AT285" i="1" s="1"/>
  <c r="BL285" i="1" s="1"/>
  <c r="O286" i="1"/>
  <c r="P286" i="1"/>
  <c r="AT286" i="1" s="1"/>
  <c r="BL286" i="1" s="1"/>
  <c r="O287" i="1"/>
  <c r="P287" i="1"/>
  <c r="AT287" i="1" s="1"/>
  <c r="BL287" i="1" s="1"/>
  <c r="O288" i="1"/>
  <c r="P288" i="1"/>
  <c r="AT288" i="1" s="1"/>
  <c r="BL288" i="1" s="1"/>
  <c r="O289" i="1"/>
  <c r="P289" i="1"/>
  <c r="AT289" i="1" s="1"/>
  <c r="BL289" i="1" s="1"/>
  <c r="O290" i="1"/>
  <c r="P290" i="1"/>
  <c r="AT290" i="1" s="1"/>
  <c r="BL290" i="1" s="1"/>
  <c r="O291" i="1"/>
  <c r="P291" i="1"/>
  <c r="AT291" i="1" s="1"/>
  <c r="BL291" i="1" s="1"/>
  <c r="O293" i="1"/>
  <c r="P293" i="1"/>
  <c r="AT293" i="1" s="1"/>
  <c r="BL293" i="1" s="1"/>
  <c r="O294" i="1"/>
  <c r="P294" i="1"/>
  <c r="AT294" i="1" s="1"/>
  <c r="O295" i="1"/>
  <c r="P295" i="1"/>
  <c r="AT295" i="1" s="1"/>
  <c r="BL295" i="1" s="1"/>
  <c r="O296" i="1"/>
  <c r="P296" i="1"/>
  <c r="AT296" i="1" s="1"/>
  <c r="BL296" i="1" s="1"/>
  <c r="O297" i="1"/>
  <c r="P297" i="1"/>
  <c r="AT297" i="1" s="1"/>
  <c r="BL297" i="1" s="1"/>
  <c r="O298" i="1"/>
  <c r="P298" i="1"/>
  <c r="AT298" i="1" s="1"/>
  <c r="BL298" i="1" s="1"/>
  <c r="O299" i="1"/>
  <c r="P299" i="1"/>
  <c r="AT299" i="1" s="1"/>
  <c r="BL299" i="1" s="1"/>
  <c r="O300" i="1"/>
  <c r="P300" i="1"/>
  <c r="AT300" i="1" s="1"/>
  <c r="BL300" i="1" s="1"/>
  <c r="O301" i="1"/>
  <c r="P301" i="1"/>
  <c r="AT301" i="1" s="1"/>
  <c r="BL301" i="1" s="1"/>
  <c r="O302" i="1"/>
  <c r="P302" i="1"/>
  <c r="AT302" i="1" s="1"/>
  <c r="BL302" i="1" s="1"/>
  <c r="O303" i="1"/>
  <c r="P303" i="1"/>
  <c r="AT303" i="1" s="1"/>
  <c r="BL303" i="1" s="1"/>
  <c r="O304" i="1"/>
  <c r="P304" i="1"/>
  <c r="AT304" i="1" s="1"/>
  <c r="BL304" i="1" s="1"/>
  <c r="O305" i="1"/>
  <c r="P305" i="1"/>
  <c r="AT305" i="1" s="1"/>
  <c r="BL305" i="1" s="1"/>
  <c r="O306" i="1"/>
  <c r="P306" i="1"/>
  <c r="AT306" i="1" s="1"/>
  <c r="BL306" i="1" s="1"/>
  <c r="O307" i="1"/>
  <c r="P307" i="1"/>
  <c r="AT307" i="1" s="1"/>
  <c r="BL307" i="1" s="1"/>
  <c r="O308" i="1"/>
  <c r="P308" i="1"/>
  <c r="AT308" i="1" s="1"/>
  <c r="BL308" i="1" s="1"/>
  <c r="O309" i="1"/>
  <c r="P309" i="1"/>
  <c r="AT309" i="1" s="1"/>
  <c r="BL309" i="1" s="1"/>
  <c r="O310" i="1"/>
  <c r="P310" i="1"/>
  <c r="AT310" i="1" s="1"/>
  <c r="BL310" i="1" s="1"/>
  <c r="O311" i="1"/>
  <c r="P311" i="1"/>
  <c r="AT311" i="1" s="1"/>
  <c r="BL311" i="1" s="1"/>
  <c r="O312" i="1"/>
  <c r="P312" i="1"/>
  <c r="AT312" i="1" s="1"/>
  <c r="BL312" i="1" s="1"/>
  <c r="O313" i="1"/>
  <c r="P313" i="1"/>
  <c r="AT313" i="1" s="1"/>
  <c r="BL313" i="1" s="1"/>
  <c r="O315" i="1"/>
  <c r="P315" i="1"/>
  <c r="AT315" i="1" s="1"/>
  <c r="BL315" i="1" s="1"/>
  <c r="O316" i="1"/>
  <c r="P316" i="1"/>
  <c r="O317" i="1"/>
  <c r="P317" i="1"/>
  <c r="AT317" i="1" s="1"/>
  <c r="BL317" i="1" s="1"/>
  <c r="O318" i="1"/>
  <c r="P318" i="1"/>
  <c r="AT318" i="1" s="1"/>
  <c r="BL318" i="1" s="1"/>
  <c r="O319" i="1"/>
  <c r="P319" i="1"/>
  <c r="AT319" i="1" s="1"/>
  <c r="BL319" i="1" s="1"/>
  <c r="O320" i="1"/>
  <c r="P320" i="1"/>
  <c r="AT320" i="1" s="1"/>
  <c r="BL320" i="1" s="1"/>
  <c r="O321" i="1"/>
  <c r="P321" i="1"/>
  <c r="AT321" i="1" s="1"/>
  <c r="BL321" i="1" s="1"/>
  <c r="O322" i="1"/>
  <c r="P322" i="1"/>
  <c r="AT322" i="1" s="1"/>
  <c r="BL322" i="1" s="1"/>
  <c r="O323" i="1"/>
  <c r="P323" i="1"/>
  <c r="AT323" i="1" s="1"/>
  <c r="BL323" i="1" s="1"/>
  <c r="O324" i="1"/>
  <c r="P324" i="1"/>
  <c r="AT324" i="1" s="1"/>
  <c r="BL324" i="1" s="1"/>
  <c r="O325" i="1"/>
  <c r="P325" i="1"/>
  <c r="AT325" i="1" s="1"/>
  <c r="BL325" i="1" s="1"/>
  <c r="O326" i="1"/>
  <c r="P326" i="1"/>
  <c r="AT326" i="1" s="1"/>
  <c r="BL326" i="1" s="1"/>
  <c r="O327" i="1"/>
  <c r="P327" i="1"/>
  <c r="AT327" i="1" s="1"/>
  <c r="BL327" i="1" s="1"/>
  <c r="O328" i="1"/>
  <c r="P328" i="1"/>
  <c r="AT328" i="1" s="1"/>
  <c r="BL328" i="1" s="1"/>
  <c r="O329" i="1"/>
  <c r="P329" i="1"/>
  <c r="AT329" i="1" s="1"/>
  <c r="BL329" i="1" s="1"/>
  <c r="O330" i="1"/>
  <c r="P330" i="1"/>
  <c r="AT330" i="1" s="1"/>
  <c r="BL330" i="1" s="1"/>
  <c r="O331" i="1"/>
  <c r="P331" i="1"/>
  <c r="AT331" i="1" s="1"/>
  <c r="BL331" i="1" s="1"/>
  <c r="O332" i="1"/>
  <c r="P332" i="1"/>
  <c r="AT332" i="1" s="1"/>
  <c r="BL332" i="1" s="1"/>
  <c r="O333" i="1"/>
  <c r="P333" i="1"/>
  <c r="AT333" i="1" s="1"/>
  <c r="BL333" i="1" s="1"/>
  <c r="O334" i="1"/>
  <c r="P334" i="1"/>
  <c r="AT334" i="1" s="1"/>
  <c r="BL334" i="1" s="1"/>
  <c r="O335" i="1"/>
  <c r="P335" i="1"/>
  <c r="AT335" i="1" s="1"/>
  <c r="BL335" i="1" s="1"/>
  <c r="O337" i="1"/>
  <c r="P337" i="1"/>
  <c r="AT337" i="1" s="1"/>
  <c r="BL337" i="1" s="1"/>
  <c r="O338" i="1"/>
  <c r="P338" i="1"/>
  <c r="AT338" i="1" s="1"/>
  <c r="O339" i="1"/>
  <c r="P339" i="1"/>
  <c r="AT339" i="1" s="1"/>
  <c r="BL339" i="1" s="1"/>
  <c r="O340" i="1"/>
  <c r="P340" i="1"/>
  <c r="AT340" i="1" s="1"/>
  <c r="BL340" i="1" s="1"/>
  <c r="O341" i="1"/>
  <c r="P341" i="1"/>
  <c r="AT341" i="1" s="1"/>
  <c r="BL341" i="1" s="1"/>
  <c r="O342" i="1"/>
  <c r="P342" i="1"/>
  <c r="AT342" i="1" s="1"/>
  <c r="BL342" i="1" s="1"/>
  <c r="O343" i="1"/>
  <c r="P343" i="1"/>
  <c r="AT343" i="1" s="1"/>
  <c r="BL343" i="1" s="1"/>
  <c r="O344" i="1"/>
  <c r="P344" i="1"/>
  <c r="AT344" i="1" s="1"/>
  <c r="BL344" i="1" s="1"/>
  <c r="O345" i="1"/>
  <c r="P345" i="1"/>
  <c r="AT345" i="1" s="1"/>
  <c r="BL345" i="1" s="1"/>
  <c r="O346" i="1"/>
  <c r="P346" i="1"/>
  <c r="AT346" i="1" s="1"/>
  <c r="BL346" i="1" s="1"/>
  <c r="O347" i="1"/>
  <c r="P347" i="1"/>
  <c r="AT347" i="1" s="1"/>
  <c r="BL347" i="1" s="1"/>
  <c r="O348" i="1"/>
  <c r="P348" i="1"/>
  <c r="AT348" i="1" s="1"/>
  <c r="BL348" i="1" s="1"/>
  <c r="O349" i="1"/>
  <c r="P349" i="1"/>
  <c r="AT349" i="1" s="1"/>
  <c r="BL349" i="1" s="1"/>
  <c r="O350" i="1"/>
  <c r="P350" i="1"/>
  <c r="AT350" i="1" s="1"/>
  <c r="BL350" i="1" s="1"/>
  <c r="O351" i="1"/>
  <c r="P351" i="1"/>
  <c r="AT351" i="1" s="1"/>
  <c r="BL351" i="1" s="1"/>
  <c r="O352" i="1"/>
  <c r="P352" i="1"/>
  <c r="AT352" i="1" s="1"/>
  <c r="BL352" i="1" s="1"/>
  <c r="O353" i="1"/>
  <c r="P353" i="1"/>
  <c r="AT353" i="1" s="1"/>
  <c r="BL353" i="1" s="1"/>
  <c r="O354" i="1"/>
  <c r="P354" i="1"/>
  <c r="AT354" i="1" s="1"/>
  <c r="BL354" i="1" s="1"/>
  <c r="O355" i="1"/>
  <c r="P355" i="1"/>
  <c r="AT355" i="1" s="1"/>
  <c r="BL355" i="1" s="1"/>
  <c r="O356" i="1"/>
  <c r="P356" i="1"/>
  <c r="AT356" i="1" s="1"/>
  <c r="BL356" i="1" s="1"/>
  <c r="O357" i="1"/>
  <c r="P357" i="1"/>
  <c r="AT357" i="1" s="1"/>
  <c r="BL357" i="1" s="1"/>
  <c r="O359" i="1"/>
  <c r="P359" i="1"/>
  <c r="AT359" i="1" s="1"/>
  <c r="BL359" i="1" s="1"/>
  <c r="O360" i="1"/>
  <c r="P360" i="1"/>
  <c r="AT360" i="1" s="1"/>
  <c r="O361" i="1"/>
  <c r="P361" i="1"/>
  <c r="AT361" i="1" s="1"/>
  <c r="BL361" i="1" s="1"/>
  <c r="O362" i="1"/>
  <c r="P362" i="1"/>
  <c r="AT362" i="1" s="1"/>
  <c r="BL362" i="1" s="1"/>
  <c r="O363" i="1"/>
  <c r="P363" i="1"/>
  <c r="AT363" i="1" s="1"/>
  <c r="BL363" i="1" s="1"/>
  <c r="O364" i="1"/>
  <c r="P364" i="1"/>
  <c r="AT364" i="1" s="1"/>
  <c r="BL364" i="1" s="1"/>
  <c r="O365" i="1"/>
  <c r="P365" i="1"/>
  <c r="AT365" i="1" s="1"/>
  <c r="BL365" i="1" s="1"/>
  <c r="O366" i="1"/>
  <c r="P366" i="1"/>
  <c r="AT366" i="1" s="1"/>
  <c r="BL366" i="1" s="1"/>
  <c r="O367" i="1"/>
  <c r="P367" i="1"/>
  <c r="AT367" i="1" s="1"/>
  <c r="BL367" i="1" s="1"/>
  <c r="O368" i="1"/>
  <c r="P368" i="1"/>
  <c r="AT368" i="1" s="1"/>
  <c r="BL368" i="1" s="1"/>
  <c r="O369" i="1"/>
  <c r="P369" i="1"/>
  <c r="AT369" i="1" s="1"/>
  <c r="BL369" i="1" s="1"/>
  <c r="O370" i="1"/>
  <c r="P370" i="1"/>
  <c r="AT370" i="1" s="1"/>
  <c r="BL370" i="1" s="1"/>
  <c r="O371" i="1"/>
  <c r="P371" i="1"/>
  <c r="AT371" i="1" s="1"/>
  <c r="BL371" i="1" s="1"/>
  <c r="O372" i="1"/>
  <c r="P372" i="1"/>
  <c r="AT372" i="1" s="1"/>
  <c r="BL372" i="1" s="1"/>
  <c r="O373" i="1"/>
  <c r="P373" i="1"/>
  <c r="AT373" i="1" s="1"/>
  <c r="BL373" i="1" s="1"/>
  <c r="O374" i="1"/>
  <c r="P374" i="1"/>
  <c r="AT374" i="1" s="1"/>
  <c r="BL374" i="1" s="1"/>
  <c r="O375" i="1"/>
  <c r="P375" i="1"/>
  <c r="AT375" i="1" s="1"/>
  <c r="BL375" i="1" s="1"/>
  <c r="O376" i="1"/>
  <c r="P376" i="1"/>
  <c r="AT376" i="1" s="1"/>
  <c r="BL376" i="1" s="1"/>
  <c r="O377" i="1"/>
  <c r="P377" i="1"/>
  <c r="AT377" i="1" s="1"/>
  <c r="BL377" i="1" s="1"/>
  <c r="O378" i="1"/>
  <c r="P378" i="1"/>
  <c r="AT378" i="1" s="1"/>
  <c r="BL378" i="1" s="1"/>
  <c r="O379" i="1"/>
  <c r="P379" i="1"/>
  <c r="AT379" i="1" s="1"/>
  <c r="BL379" i="1" s="1"/>
  <c r="O381" i="1"/>
  <c r="P381" i="1"/>
  <c r="AT381" i="1" s="1"/>
  <c r="BL381" i="1" s="1"/>
  <c r="O382" i="1"/>
  <c r="P382" i="1"/>
  <c r="AT382" i="1" s="1"/>
  <c r="O383" i="1"/>
  <c r="P383" i="1"/>
  <c r="AT383" i="1" s="1"/>
  <c r="BL383" i="1" s="1"/>
  <c r="O384" i="1"/>
  <c r="P384" i="1"/>
  <c r="AT384" i="1" s="1"/>
  <c r="BL384" i="1" s="1"/>
  <c r="O385" i="1"/>
  <c r="P385" i="1"/>
  <c r="AT385" i="1" s="1"/>
  <c r="BL385" i="1" s="1"/>
  <c r="O386" i="1"/>
  <c r="P386" i="1"/>
  <c r="AT386" i="1" s="1"/>
  <c r="BL386" i="1" s="1"/>
  <c r="O387" i="1"/>
  <c r="P387" i="1"/>
  <c r="AT387" i="1" s="1"/>
  <c r="BL387" i="1" s="1"/>
  <c r="O388" i="1"/>
  <c r="P388" i="1"/>
  <c r="AT388" i="1" s="1"/>
  <c r="BL388" i="1" s="1"/>
  <c r="O389" i="1"/>
  <c r="P389" i="1"/>
  <c r="AT389" i="1" s="1"/>
  <c r="BL389" i="1" s="1"/>
  <c r="O390" i="1"/>
  <c r="P390" i="1"/>
  <c r="AT390" i="1" s="1"/>
  <c r="BL390" i="1" s="1"/>
  <c r="O391" i="1"/>
  <c r="P391" i="1"/>
  <c r="AT391" i="1" s="1"/>
  <c r="BL391" i="1" s="1"/>
  <c r="O392" i="1"/>
  <c r="P392" i="1"/>
  <c r="AT392" i="1" s="1"/>
  <c r="BL392" i="1" s="1"/>
  <c r="O393" i="1"/>
  <c r="P393" i="1"/>
  <c r="AT393" i="1" s="1"/>
  <c r="BL393" i="1" s="1"/>
  <c r="O394" i="1"/>
  <c r="P394" i="1"/>
  <c r="O395" i="1"/>
  <c r="P395" i="1"/>
  <c r="AT395" i="1" s="1"/>
  <c r="BL395" i="1" s="1"/>
  <c r="O396" i="1"/>
  <c r="P396" i="1"/>
  <c r="AT396" i="1" s="1"/>
  <c r="BL396" i="1" s="1"/>
  <c r="O397" i="1"/>
  <c r="P397" i="1"/>
  <c r="AT397" i="1" s="1"/>
  <c r="BL397" i="1" s="1"/>
  <c r="O398" i="1"/>
  <c r="P398" i="1"/>
  <c r="AT398" i="1" s="1"/>
  <c r="BL398" i="1" s="1"/>
  <c r="O399" i="1"/>
  <c r="P399" i="1"/>
  <c r="AT399" i="1" s="1"/>
  <c r="BL399" i="1" s="1"/>
  <c r="O400" i="1"/>
  <c r="P400" i="1"/>
  <c r="AT400" i="1" s="1"/>
  <c r="BL400" i="1" s="1"/>
  <c r="O401" i="1"/>
  <c r="P401" i="1"/>
  <c r="AT401" i="1" s="1"/>
  <c r="BL401" i="1" s="1"/>
  <c r="O403" i="1"/>
  <c r="P403" i="1"/>
  <c r="AT403" i="1" s="1"/>
  <c r="BL403" i="1" s="1"/>
  <c r="O404" i="1"/>
  <c r="P404" i="1"/>
  <c r="O405" i="1"/>
  <c r="P405" i="1"/>
  <c r="AT405" i="1" s="1"/>
  <c r="BL405" i="1" s="1"/>
  <c r="O406" i="1"/>
  <c r="P406" i="1"/>
  <c r="AT406" i="1" s="1"/>
  <c r="BL406" i="1" s="1"/>
  <c r="O407" i="1"/>
  <c r="P407" i="1"/>
  <c r="AT407" i="1" s="1"/>
  <c r="BL407" i="1" s="1"/>
  <c r="O408" i="1"/>
  <c r="P408" i="1"/>
  <c r="AT408" i="1" s="1"/>
  <c r="BL408" i="1" s="1"/>
  <c r="O409" i="1"/>
  <c r="P409" i="1"/>
  <c r="AT409" i="1" s="1"/>
  <c r="BL409" i="1" s="1"/>
  <c r="O410" i="1"/>
  <c r="P410" i="1"/>
  <c r="AT410" i="1" s="1"/>
  <c r="BL410" i="1" s="1"/>
  <c r="O411" i="1"/>
  <c r="P411" i="1"/>
  <c r="AT411" i="1" s="1"/>
  <c r="BL411" i="1" s="1"/>
  <c r="O412" i="1"/>
  <c r="P412" i="1"/>
  <c r="AT412" i="1" s="1"/>
  <c r="BL412" i="1" s="1"/>
  <c r="O413" i="1"/>
  <c r="P413" i="1"/>
  <c r="AT413" i="1" s="1"/>
  <c r="BL413" i="1" s="1"/>
  <c r="O414" i="1"/>
  <c r="P414" i="1"/>
  <c r="AT414" i="1" s="1"/>
  <c r="BL414" i="1" s="1"/>
  <c r="O415" i="1"/>
  <c r="P415" i="1"/>
  <c r="AT415" i="1" s="1"/>
  <c r="BL415" i="1" s="1"/>
  <c r="O416" i="1"/>
  <c r="P416" i="1"/>
  <c r="AT416" i="1" s="1"/>
  <c r="BL416" i="1" s="1"/>
  <c r="O417" i="1"/>
  <c r="P417" i="1"/>
  <c r="AT417" i="1" s="1"/>
  <c r="BL417" i="1" s="1"/>
  <c r="O418" i="1"/>
  <c r="P418" i="1"/>
  <c r="AT418" i="1" s="1"/>
  <c r="BL418" i="1" s="1"/>
  <c r="O419" i="1"/>
  <c r="P419" i="1"/>
  <c r="AT419" i="1" s="1"/>
  <c r="BL419" i="1" s="1"/>
  <c r="O420" i="1"/>
  <c r="P420" i="1"/>
  <c r="AT420" i="1" s="1"/>
  <c r="BL420" i="1" s="1"/>
  <c r="O421" i="1"/>
  <c r="P421" i="1"/>
  <c r="AT421" i="1" s="1"/>
  <c r="O422" i="1"/>
  <c r="P422" i="1"/>
  <c r="AT422" i="1" s="1"/>
  <c r="O423" i="1"/>
  <c r="P423" i="1"/>
  <c r="AT423" i="1" s="1"/>
  <c r="BL423" i="1" s="1"/>
  <c r="O425" i="1"/>
  <c r="P425" i="1"/>
  <c r="AT425" i="1" s="1"/>
  <c r="O426" i="1"/>
  <c r="P426" i="1"/>
  <c r="AT426" i="1" s="1"/>
  <c r="O427" i="1"/>
  <c r="P427" i="1"/>
  <c r="AT427" i="1" s="1"/>
  <c r="BL427" i="1" s="1"/>
  <c r="O428" i="1"/>
  <c r="P428" i="1"/>
  <c r="AT428" i="1" s="1"/>
  <c r="BL428" i="1" s="1"/>
  <c r="O429" i="1"/>
  <c r="P429" i="1"/>
  <c r="AT429" i="1" s="1"/>
  <c r="O430" i="1"/>
  <c r="P430" i="1"/>
  <c r="AT430" i="1" s="1"/>
  <c r="O431" i="1"/>
  <c r="P431" i="1"/>
  <c r="AT431" i="1" s="1"/>
  <c r="BL431" i="1" s="1"/>
  <c r="O432" i="1"/>
  <c r="P432" i="1"/>
  <c r="AT432" i="1" s="1"/>
  <c r="BL432" i="1" s="1"/>
  <c r="O433" i="1"/>
  <c r="P433" i="1"/>
  <c r="AT433" i="1" s="1"/>
  <c r="O434" i="1"/>
  <c r="P434" i="1"/>
  <c r="AT434" i="1" s="1"/>
  <c r="O435" i="1"/>
  <c r="P435" i="1"/>
  <c r="AT435" i="1" s="1"/>
  <c r="BL435" i="1" s="1"/>
  <c r="O436" i="1"/>
  <c r="P436" i="1"/>
  <c r="AT436" i="1" s="1"/>
  <c r="BL436" i="1" s="1"/>
  <c r="O437" i="1"/>
  <c r="P437" i="1"/>
  <c r="AT437" i="1" s="1"/>
  <c r="O438" i="1"/>
  <c r="P438" i="1"/>
  <c r="AT438" i="1" s="1"/>
  <c r="O439" i="1"/>
  <c r="P439" i="1"/>
  <c r="AT439" i="1" s="1"/>
  <c r="BL439" i="1" s="1"/>
  <c r="O440" i="1"/>
  <c r="P440" i="1"/>
  <c r="AT440" i="1" s="1"/>
  <c r="BL440" i="1" s="1"/>
  <c r="O441" i="1"/>
  <c r="P441" i="1"/>
  <c r="AT441" i="1" s="1"/>
  <c r="O442" i="1"/>
  <c r="P442" i="1"/>
  <c r="AT442" i="1" s="1"/>
  <c r="O443" i="1"/>
  <c r="P443" i="1"/>
  <c r="AT443" i="1" s="1"/>
  <c r="BL443" i="1" s="1"/>
  <c r="O444" i="1"/>
  <c r="P444" i="1"/>
  <c r="AT444" i="1" s="1"/>
  <c r="BL444" i="1" s="1"/>
  <c r="O445" i="1"/>
  <c r="P445" i="1"/>
  <c r="AT445" i="1" s="1"/>
  <c r="O447" i="1"/>
  <c r="P447" i="1"/>
  <c r="AT447" i="1" s="1"/>
  <c r="BL447" i="1" s="1"/>
  <c r="O448" i="1"/>
  <c r="P448" i="1"/>
  <c r="O449" i="1"/>
  <c r="P449" i="1"/>
  <c r="AT449" i="1" s="1"/>
  <c r="O450" i="1"/>
  <c r="P450" i="1"/>
  <c r="AT450" i="1" s="1"/>
  <c r="O451" i="1"/>
  <c r="P451" i="1"/>
  <c r="AT451" i="1" s="1"/>
  <c r="BL451" i="1" s="1"/>
  <c r="O452" i="1"/>
  <c r="P452" i="1"/>
  <c r="AT452" i="1" s="1"/>
  <c r="BL452" i="1" s="1"/>
  <c r="O453" i="1"/>
  <c r="P453" i="1"/>
  <c r="AT453" i="1" s="1"/>
  <c r="BL453" i="1" s="1"/>
  <c r="O454" i="1"/>
  <c r="P454" i="1"/>
  <c r="AT454" i="1" s="1"/>
  <c r="BL454" i="1" s="1"/>
  <c r="O455" i="1"/>
  <c r="P455" i="1"/>
  <c r="AT455" i="1" s="1"/>
  <c r="BL455" i="1" s="1"/>
  <c r="O456" i="1"/>
  <c r="P456" i="1"/>
  <c r="AT456" i="1" s="1"/>
  <c r="BL456" i="1" s="1"/>
  <c r="O457" i="1"/>
  <c r="P457" i="1"/>
  <c r="AT457" i="1" s="1"/>
  <c r="BL457" i="1" s="1"/>
  <c r="O458" i="1"/>
  <c r="P458" i="1"/>
  <c r="AT458" i="1" s="1"/>
  <c r="BL458" i="1" s="1"/>
  <c r="O459" i="1"/>
  <c r="P459" i="1"/>
  <c r="AT459" i="1" s="1"/>
  <c r="BL459" i="1" s="1"/>
  <c r="O460" i="1"/>
  <c r="P460" i="1"/>
  <c r="AT460" i="1" s="1"/>
  <c r="BL460" i="1" s="1"/>
  <c r="O461" i="1"/>
  <c r="P461" i="1"/>
  <c r="AT461" i="1" s="1"/>
  <c r="BL461" i="1" s="1"/>
  <c r="O462" i="1"/>
  <c r="P462" i="1"/>
  <c r="AT462" i="1" s="1"/>
  <c r="BL462" i="1" s="1"/>
  <c r="O463" i="1"/>
  <c r="P463" i="1"/>
  <c r="AT463" i="1" s="1"/>
  <c r="BL463" i="1" s="1"/>
  <c r="O464" i="1"/>
  <c r="P464" i="1"/>
  <c r="AT464" i="1" s="1"/>
  <c r="BL464" i="1" s="1"/>
  <c r="O465" i="1"/>
  <c r="P465" i="1"/>
  <c r="AT465" i="1" s="1"/>
  <c r="BL465" i="1" s="1"/>
  <c r="O466" i="1"/>
  <c r="P466" i="1"/>
  <c r="AT466" i="1" s="1"/>
  <c r="BL466" i="1" s="1"/>
  <c r="O467" i="1"/>
  <c r="P467" i="1"/>
  <c r="AT467" i="1" s="1"/>
  <c r="BL467" i="1" s="1"/>
  <c r="O469" i="1"/>
  <c r="P469" i="1"/>
  <c r="AT469" i="1" s="1"/>
  <c r="BL469" i="1" s="1"/>
  <c r="O470" i="1"/>
  <c r="P470" i="1"/>
  <c r="AT470" i="1" s="1"/>
  <c r="O471" i="1"/>
  <c r="P471" i="1"/>
  <c r="AT471" i="1" s="1"/>
  <c r="BL471" i="1" s="1"/>
  <c r="O472" i="1"/>
  <c r="P472" i="1"/>
  <c r="AT472" i="1" s="1"/>
  <c r="BL472" i="1" s="1"/>
  <c r="O473" i="1"/>
  <c r="P473" i="1"/>
  <c r="AT473" i="1" s="1"/>
  <c r="BL473" i="1" s="1"/>
  <c r="O474" i="1"/>
  <c r="P474" i="1"/>
  <c r="AT474" i="1" s="1"/>
  <c r="BL474" i="1" s="1"/>
  <c r="O475" i="1"/>
  <c r="P475" i="1"/>
  <c r="AT475" i="1" s="1"/>
  <c r="BL475" i="1" s="1"/>
  <c r="O476" i="1"/>
  <c r="P476" i="1"/>
  <c r="AT476" i="1" s="1"/>
  <c r="BL476" i="1" s="1"/>
  <c r="O477" i="1"/>
  <c r="P477" i="1"/>
  <c r="AT477" i="1" s="1"/>
  <c r="BL477" i="1" s="1"/>
  <c r="O478" i="1"/>
  <c r="P478" i="1"/>
  <c r="AT478" i="1" s="1"/>
  <c r="BL478" i="1" s="1"/>
  <c r="O479" i="1"/>
  <c r="P479" i="1"/>
  <c r="AT479" i="1" s="1"/>
  <c r="BL479" i="1" s="1"/>
  <c r="O480" i="1"/>
  <c r="P480" i="1"/>
  <c r="AT480" i="1" s="1"/>
  <c r="BL480" i="1" s="1"/>
  <c r="O481" i="1"/>
  <c r="P481" i="1"/>
  <c r="AT481" i="1" s="1"/>
  <c r="BL481" i="1" s="1"/>
  <c r="O482" i="1"/>
  <c r="P482" i="1"/>
  <c r="AT482" i="1" s="1"/>
  <c r="BL482" i="1" s="1"/>
  <c r="O483" i="1"/>
  <c r="P483" i="1"/>
  <c r="AT483" i="1" s="1"/>
  <c r="BL483" i="1" s="1"/>
  <c r="O484" i="1"/>
  <c r="P484" i="1"/>
  <c r="AT484" i="1" s="1"/>
  <c r="BL484" i="1" s="1"/>
  <c r="O485" i="1"/>
  <c r="P485" i="1"/>
  <c r="AT485" i="1" s="1"/>
  <c r="BL485" i="1" s="1"/>
  <c r="O486" i="1"/>
  <c r="P486" i="1"/>
  <c r="AT486" i="1" s="1"/>
  <c r="BL486" i="1" s="1"/>
  <c r="O487" i="1"/>
  <c r="P487" i="1"/>
  <c r="AT487" i="1" s="1"/>
  <c r="BL487" i="1" s="1"/>
  <c r="O488" i="1"/>
  <c r="P488" i="1"/>
  <c r="AT488" i="1" s="1"/>
  <c r="BL488" i="1" s="1"/>
  <c r="O489" i="1"/>
  <c r="P489" i="1"/>
  <c r="AT489" i="1" s="1"/>
  <c r="BL489" i="1" s="1"/>
  <c r="O491" i="1"/>
  <c r="P491" i="1"/>
  <c r="AT491" i="1" s="1"/>
  <c r="BL491" i="1" s="1"/>
  <c r="O492" i="1"/>
  <c r="P492" i="1"/>
  <c r="AT492" i="1" s="1"/>
  <c r="O493" i="1"/>
  <c r="P493" i="1"/>
  <c r="AT493" i="1" s="1"/>
  <c r="BL493" i="1" s="1"/>
  <c r="O494" i="1"/>
  <c r="P494" i="1"/>
  <c r="AT494" i="1" s="1"/>
  <c r="BL494" i="1" s="1"/>
  <c r="O495" i="1"/>
  <c r="P495" i="1"/>
  <c r="AT495" i="1" s="1"/>
  <c r="BL495" i="1" s="1"/>
  <c r="O496" i="1"/>
  <c r="P496" i="1"/>
  <c r="AT496" i="1" s="1"/>
  <c r="BL496" i="1" s="1"/>
  <c r="O497" i="1"/>
  <c r="P497" i="1"/>
  <c r="AT497" i="1" s="1"/>
  <c r="BL497" i="1" s="1"/>
  <c r="O498" i="1"/>
  <c r="P498" i="1"/>
  <c r="AT498" i="1" s="1"/>
  <c r="BL498" i="1" s="1"/>
  <c r="O499" i="1"/>
  <c r="P499" i="1"/>
  <c r="AT499" i="1" s="1"/>
  <c r="BL499" i="1" s="1"/>
  <c r="O500" i="1"/>
  <c r="P500" i="1"/>
  <c r="AT500" i="1" s="1"/>
  <c r="BL500" i="1" s="1"/>
  <c r="O501" i="1"/>
  <c r="P501" i="1"/>
  <c r="AT501" i="1" s="1"/>
  <c r="BL501" i="1" s="1"/>
  <c r="O502" i="1"/>
  <c r="P502" i="1"/>
  <c r="AT502" i="1" s="1"/>
  <c r="BL502" i="1" s="1"/>
  <c r="O503" i="1"/>
  <c r="P503" i="1"/>
  <c r="AT503" i="1" s="1"/>
  <c r="BL503" i="1" s="1"/>
  <c r="O504" i="1"/>
  <c r="P504" i="1"/>
  <c r="AT504" i="1" s="1"/>
  <c r="BL504" i="1" s="1"/>
  <c r="O505" i="1"/>
  <c r="P505" i="1"/>
  <c r="AT505" i="1" s="1"/>
  <c r="BL505" i="1" s="1"/>
  <c r="O506" i="1"/>
  <c r="P506" i="1"/>
  <c r="AT506" i="1" s="1"/>
  <c r="BL506" i="1" s="1"/>
  <c r="O507" i="1"/>
  <c r="P507" i="1"/>
  <c r="AT507" i="1" s="1"/>
  <c r="BL507" i="1" s="1"/>
  <c r="O508" i="1"/>
  <c r="P508" i="1"/>
  <c r="AT508" i="1" s="1"/>
  <c r="BL508" i="1" s="1"/>
  <c r="O509" i="1"/>
  <c r="P509" i="1"/>
  <c r="AT509" i="1" s="1"/>
  <c r="BL509" i="1" s="1"/>
  <c r="O510" i="1"/>
  <c r="P510" i="1"/>
  <c r="AT510" i="1" s="1"/>
  <c r="BL510" i="1" s="1"/>
  <c r="O511" i="1"/>
  <c r="P511" i="1"/>
  <c r="AT511" i="1" s="1"/>
  <c r="BL511" i="1" s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P8" i="1"/>
  <c r="D837" i="1" l="1"/>
  <c r="E803" i="1"/>
  <c r="AT273" i="1"/>
  <c r="P292" i="1"/>
  <c r="AT162" i="1"/>
  <c r="BL492" i="1"/>
  <c r="BL360" i="1"/>
  <c r="BL470" i="1"/>
  <c r="BL74" i="1"/>
  <c r="AT52" i="1"/>
  <c r="AT8" i="1"/>
  <c r="BL449" i="1"/>
  <c r="BL442" i="1"/>
  <c r="BL429" i="1"/>
  <c r="BL382" i="1"/>
  <c r="BL294" i="1"/>
  <c r="BL437" i="1"/>
  <c r="AT448" i="1"/>
  <c r="AT404" i="1"/>
  <c r="AT316" i="1"/>
  <c r="AT272" i="1"/>
  <c r="AT228" i="1"/>
  <c r="AT184" i="1"/>
  <c r="AT140" i="1"/>
  <c r="AT96" i="1"/>
  <c r="BL434" i="1"/>
  <c r="BL262" i="1"/>
  <c r="BL259" i="1"/>
  <c r="BL257" i="1"/>
  <c r="BL254" i="1"/>
  <c r="BL251" i="1"/>
  <c r="BL249" i="1"/>
  <c r="BL240" i="1"/>
  <c r="BL232" i="1"/>
  <c r="BL219" i="1"/>
  <c r="BL215" i="1"/>
  <c r="BL211" i="1"/>
  <c r="BL207" i="1"/>
  <c r="BL202" i="1"/>
  <c r="BL198" i="1"/>
  <c r="BL194" i="1"/>
  <c r="BL190" i="1"/>
  <c r="BL186" i="1"/>
  <c r="BL181" i="1"/>
  <c r="BL178" i="1"/>
  <c r="BL176" i="1"/>
  <c r="BL174" i="1"/>
  <c r="BL172" i="1"/>
  <c r="BL170" i="1"/>
  <c r="BL168" i="1"/>
  <c r="BL166" i="1"/>
  <c r="BL164" i="1"/>
  <c r="BL162" i="1"/>
  <c r="BL159" i="1"/>
  <c r="BL157" i="1"/>
  <c r="BL155" i="1"/>
  <c r="BL153" i="1"/>
  <c r="BL151" i="1"/>
  <c r="BL149" i="1"/>
  <c r="BL147" i="1"/>
  <c r="BL145" i="1"/>
  <c r="BL143" i="1"/>
  <c r="BL141" i="1"/>
  <c r="BL139" i="1"/>
  <c r="BL136" i="1"/>
  <c r="BL134" i="1"/>
  <c r="BL132" i="1"/>
  <c r="BL130" i="1"/>
  <c r="BL128" i="1"/>
  <c r="BL126" i="1"/>
  <c r="BL124" i="1"/>
  <c r="BL122" i="1"/>
  <c r="BL120" i="1"/>
  <c r="BL118" i="1"/>
  <c r="BL115" i="1"/>
  <c r="BL113" i="1"/>
  <c r="BL111" i="1"/>
  <c r="BL109" i="1"/>
  <c r="BL107" i="1"/>
  <c r="BL105" i="1"/>
  <c r="BL103" i="1"/>
  <c r="BL101" i="1"/>
  <c r="BL99" i="1"/>
  <c r="BL97" i="1"/>
  <c r="BL95" i="1"/>
  <c r="BL88" i="1"/>
  <c r="AT30" i="1"/>
  <c r="BL445" i="1"/>
  <c r="BL426" i="1"/>
  <c r="BL338" i="1"/>
  <c r="BL421" i="1"/>
  <c r="BL260" i="1"/>
  <c r="BL252" i="1"/>
  <c r="BL246" i="1"/>
  <c r="BL243" i="1"/>
  <c r="BL241" i="1"/>
  <c r="BL238" i="1"/>
  <c r="BL235" i="1"/>
  <c r="BL233" i="1"/>
  <c r="BL230" i="1"/>
  <c r="BL227" i="1"/>
  <c r="BL223" i="1"/>
  <c r="BL220" i="1"/>
  <c r="BL216" i="1"/>
  <c r="BL212" i="1"/>
  <c r="BL208" i="1"/>
  <c r="BL450" i="1"/>
  <c r="BL441" i="1"/>
  <c r="BL438" i="1"/>
  <c r="BL433" i="1"/>
  <c r="BL430" i="1"/>
  <c r="BL425" i="1"/>
  <c r="BL263" i="1"/>
  <c r="BL261" i="1"/>
  <c r="BL258" i="1"/>
  <c r="BL255" i="1"/>
  <c r="BL253" i="1"/>
  <c r="BL250" i="1"/>
  <c r="BL244" i="1"/>
  <c r="BL236" i="1"/>
  <c r="BL228" i="1"/>
  <c r="BL224" i="1"/>
  <c r="BL221" i="1"/>
  <c r="BL217" i="1"/>
  <c r="BL213" i="1"/>
  <c r="BL209" i="1"/>
  <c r="BL205" i="1"/>
  <c r="BL200" i="1"/>
  <c r="BL196" i="1"/>
  <c r="BL192" i="1"/>
  <c r="BL188" i="1"/>
  <c r="BL179" i="1"/>
  <c r="BL177" i="1"/>
  <c r="BL175" i="1"/>
  <c r="BL173" i="1"/>
  <c r="BL171" i="1"/>
  <c r="BL169" i="1"/>
  <c r="BL167" i="1"/>
  <c r="BL165" i="1"/>
  <c r="BL422" i="1"/>
  <c r="BL256" i="1"/>
  <c r="BL247" i="1"/>
  <c r="BL245" i="1"/>
  <c r="BL242" i="1"/>
  <c r="BL239" i="1"/>
  <c r="BL237" i="1"/>
  <c r="BL234" i="1"/>
  <c r="BL231" i="1"/>
  <c r="BL229" i="1"/>
  <c r="BL225" i="1"/>
  <c r="BL222" i="1"/>
  <c r="BL218" i="1"/>
  <c r="BL214" i="1"/>
  <c r="BL210" i="1"/>
  <c r="BL203" i="1"/>
  <c r="BL199" i="1"/>
  <c r="BL195" i="1"/>
  <c r="BL191" i="1"/>
  <c r="BL187" i="1"/>
  <c r="BL183" i="1"/>
  <c r="BL92" i="1"/>
  <c r="BL163" i="1"/>
  <c r="BL161" i="1"/>
  <c r="BL158" i="1"/>
  <c r="BL156" i="1"/>
  <c r="BL154" i="1"/>
  <c r="BL152" i="1"/>
  <c r="BL150" i="1"/>
  <c r="BL148" i="1"/>
  <c r="BL146" i="1"/>
  <c r="BL144" i="1"/>
  <c r="BL142" i="1"/>
  <c r="BL137" i="1"/>
  <c r="BL135" i="1"/>
  <c r="BL133" i="1"/>
  <c r="BL131" i="1"/>
  <c r="BL129" i="1"/>
  <c r="BL127" i="1"/>
  <c r="BL125" i="1"/>
  <c r="BL123" i="1"/>
  <c r="BL121" i="1"/>
  <c r="BL119" i="1"/>
  <c r="BL117" i="1"/>
  <c r="BL114" i="1"/>
  <c r="BL112" i="1"/>
  <c r="BL110" i="1"/>
  <c r="BL108" i="1"/>
  <c r="BL106" i="1"/>
  <c r="BL104" i="1"/>
  <c r="BL102" i="1"/>
  <c r="BL100" i="1"/>
  <c r="BL98" i="1"/>
  <c r="BL96" i="1"/>
  <c r="BL87" i="1"/>
  <c r="BL84" i="1"/>
  <c r="BL206" i="1"/>
  <c r="BL201" i="1"/>
  <c r="BL197" i="1"/>
  <c r="BL193" i="1"/>
  <c r="BL189" i="1"/>
  <c r="BL185" i="1"/>
  <c r="BL180" i="1"/>
  <c r="BL82" i="1"/>
  <c r="AD8" i="1"/>
  <c r="AC8" i="1"/>
  <c r="BL273" i="1" l="1"/>
  <c r="BL292" i="1" s="1"/>
  <c r="AT292" i="1"/>
  <c r="P801" i="1"/>
  <c r="P837" i="1" s="1"/>
  <c r="P799" i="1"/>
  <c r="BL8" i="1"/>
  <c r="BL140" i="1"/>
  <c r="BL52" i="1"/>
  <c r="BL448" i="1"/>
  <c r="BL30" i="1"/>
  <c r="BL316" i="1"/>
  <c r="BL404" i="1"/>
  <c r="BL184" i="1"/>
  <c r="BL272" i="1"/>
  <c r="AX431" i="1"/>
  <c r="AW431" i="1"/>
  <c r="AR431" i="1"/>
  <c r="AQ431" i="1"/>
  <c r="AB431" i="1"/>
  <c r="AA431" i="1"/>
  <c r="R431" i="1"/>
  <c r="Q431" i="1"/>
  <c r="N431" i="1"/>
  <c r="M431" i="1"/>
  <c r="AX299" i="1"/>
  <c r="AW299" i="1"/>
  <c r="AR299" i="1"/>
  <c r="AQ299" i="1"/>
  <c r="AB299" i="1"/>
  <c r="AA299" i="1"/>
  <c r="Q299" i="1"/>
  <c r="N299" i="1"/>
  <c r="M299" i="1"/>
  <c r="AT801" i="1" l="1"/>
  <c r="AT837" i="1" s="1"/>
  <c r="AT799" i="1"/>
  <c r="BL801" i="1"/>
  <c r="R299" i="1"/>
  <c r="BL837" i="1" l="1"/>
  <c r="BM802" i="1"/>
  <c r="BL799" i="1"/>
  <c r="R801" i="1"/>
  <c r="R837" i="1" s="1"/>
  <c r="E895" i="1"/>
  <c r="E896" i="1" s="1"/>
  <c r="E892" i="1"/>
  <c r="E891" i="1"/>
  <c r="E890" i="1"/>
  <c r="E888" i="1"/>
  <c r="E887" i="1"/>
  <c r="E885" i="1"/>
  <c r="E884" i="1"/>
  <c r="E883" i="1"/>
  <c r="E878" i="1"/>
  <c r="E873" i="1"/>
  <c r="E872" i="1"/>
  <c r="E871" i="1"/>
  <c r="E870" i="1"/>
  <c r="E869" i="1"/>
  <c r="E868" i="1"/>
  <c r="E867" i="1"/>
  <c r="E865" i="1"/>
  <c r="E862" i="1"/>
  <c r="E861" i="1"/>
  <c r="E859" i="1"/>
  <c r="E858" i="1"/>
  <c r="E857" i="1"/>
  <c r="E856" i="1"/>
  <c r="E855" i="1"/>
  <c r="E851" i="1"/>
  <c r="C28" i="1"/>
  <c r="E889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52" i="1"/>
  <c r="E853" i="1"/>
  <c r="E860" i="1"/>
  <c r="E866" i="1"/>
  <c r="E874" i="1"/>
  <c r="E875" i="1"/>
  <c r="E879" i="1"/>
  <c r="E886" i="1"/>
  <c r="E2469" i="1"/>
  <c r="E893" i="1" l="1"/>
  <c r="E880" i="1"/>
  <c r="E876" i="1"/>
  <c r="R799" i="1"/>
  <c r="E854" i="1"/>
  <c r="E863" i="1" s="1"/>
  <c r="E881" i="1" l="1"/>
  <c r="E897" i="1" s="1"/>
  <c r="E900" i="1" s="1"/>
  <c r="E802" i="1"/>
  <c r="E838" i="1"/>
  <c r="O8" i="1" l="1"/>
  <c r="P873" i="1" l="1"/>
  <c r="O895" i="1"/>
  <c r="O896" i="1" s="1"/>
  <c r="O889" i="1"/>
  <c r="O885" i="1"/>
  <c r="O878" i="1"/>
  <c r="O870" i="1"/>
  <c r="O860" i="1"/>
  <c r="O856" i="1"/>
  <c r="P884" i="1"/>
  <c r="P871" i="1"/>
  <c r="P852" i="1"/>
  <c r="P889" i="1"/>
  <c r="P888" i="1"/>
  <c r="P887" i="1"/>
  <c r="P879" i="1"/>
  <c r="P870" i="1"/>
  <c r="P857" i="1"/>
  <c r="O869" i="1"/>
  <c r="O868" i="1"/>
  <c r="O854" i="1"/>
  <c r="O866" i="1"/>
  <c r="P866" i="1"/>
  <c r="P872" i="1"/>
  <c r="P865" i="1"/>
  <c r="P895" i="1"/>
  <c r="P896" i="1" s="1"/>
  <c r="O865" i="1"/>
  <c r="P875" i="1"/>
  <c r="P874" i="1"/>
  <c r="P892" i="1"/>
  <c r="P891" i="1"/>
  <c r="P883" i="1"/>
  <c r="P878" i="1"/>
  <c r="O891" i="1"/>
  <c r="O890" i="1"/>
  <c r="O888" i="1"/>
  <c r="O887" i="1"/>
  <c r="O886" i="1"/>
  <c r="O884" i="1"/>
  <c r="O883" i="1"/>
  <c r="O879" i="1"/>
  <c r="O875" i="1"/>
  <c r="O874" i="1"/>
  <c r="O873" i="1"/>
  <c r="O871" i="1"/>
  <c r="P862" i="1"/>
  <c r="P861" i="1"/>
  <c r="P860" i="1"/>
  <c r="P859" i="1"/>
  <c r="P858" i="1"/>
  <c r="P856" i="1"/>
  <c r="P855" i="1"/>
  <c r="P854" i="1"/>
  <c r="P851" i="1"/>
  <c r="O867" i="1"/>
  <c r="P890" i="1"/>
  <c r="P886" i="1"/>
  <c r="P885" i="1"/>
  <c r="P869" i="1"/>
  <c r="P868" i="1"/>
  <c r="P867" i="1"/>
  <c r="O862" i="1"/>
  <c r="O861" i="1"/>
  <c r="O859" i="1"/>
  <c r="O858" i="1"/>
  <c r="O857" i="1"/>
  <c r="O855" i="1"/>
  <c r="O853" i="1"/>
  <c r="O852" i="1"/>
  <c r="O851" i="1"/>
  <c r="O872" i="1"/>
  <c r="O892" i="1"/>
  <c r="P829" i="1"/>
  <c r="O819" i="1"/>
  <c r="O827" i="1"/>
  <c r="O832" i="1"/>
  <c r="O824" i="1"/>
  <c r="P821" i="1"/>
  <c r="O831" i="1"/>
  <c r="O825" i="1"/>
  <c r="O823" i="1"/>
  <c r="O817" i="1"/>
  <c r="P831" i="1"/>
  <c r="P825" i="1"/>
  <c r="O816" i="1"/>
  <c r="O833" i="1"/>
  <c r="O829" i="1"/>
  <c r="O821" i="1"/>
  <c r="O815" i="1"/>
  <c r="P833" i="1"/>
  <c r="P827" i="1"/>
  <c r="P823" i="1"/>
  <c r="P819" i="1"/>
  <c r="P817" i="1"/>
  <c r="P815" i="1"/>
  <c r="O834" i="1"/>
  <c r="O830" i="1"/>
  <c r="O828" i="1"/>
  <c r="O826" i="1"/>
  <c r="O822" i="1"/>
  <c r="O820" i="1"/>
  <c r="O818" i="1"/>
  <c r="P820" i="1"/>
  <c r="P832" i="1"/>
  <c r="P826" i="1"/>
  <c r="P834" i="1"/>
  <c r="P830" i="1"/>
  <c r="P828" i="1"/>
  <c r="P824" i="1"/>
  <c r="P822" i="1"/>
  <c r="P818" i="1"/>
  <c r="P853" i="1"/>
  <c r="P816" i="1"/>
  <c r="O893" i="1" l="1"/>
  <c r="P893" i="1"/>
  <c r="P880" i="1"/>
  <c r="O880" i="1"/>
  <c r="O876" i="1"/>
  <c r="O863" i="1"/>
  <c r="P835" i="1"/>
  <c r="P899" i="1" s="1"/>
  <c r="P876" i="1"/>
  <c r="P863" i="1"/>
  <c r="O881" i="1" l="1"/>
  <c r="O897" i="1" s="1"/>
  <c r="P881" i="1"/>
  <c r="P897" i="1" s="1"/>
  <c r="O838" i="1"/>
  <c r="P802" i="1"/>
  <c r="P838" i="1"/>
  <c r="O802" i="1"/>
  <c r="P900" i="1" l="1"/>
  <c r="O900" i="1"/>
  <c r="C816" i="1"/>
  <c r="D816" i="1"/>
  <c r="F816" i="1"/>
  <c r="G816" i="1"/>
  <c r="H816" i="1"/>
  <c r="I816" i="1"/>
  <c r="J816" i="1"/>
  <c r="K816" i="1"/>
  <c r="L816" i="1"/>
  <c r="M816" i="1"/>
  <c r="N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E816" i="1"/>
  <c r="AF816" i="1"/>
  <c r="AG816" i="1"/>
  <c r="AH816" i="1"/>
  <c r="AI816" i="1"/>
  <c r="AJ816" i="1"/>
  <c r="AK816" i="1"/>
  <c r="AL816" i="1"/>
  <c r="AM816" i="1"/>
  <c r="AN816" i="1"/>
  <c r="AO816" i="1"/>
  <c r="AP816" i="1"/>
  <c r="AQ816" i="1"/>
  <c r="AR816" i="1"/>
  <c r="AU816" i="1"/>
  <c r="AV816" i="1"/>
  <c r="AW816" i="1"/>
  <c r="AX816" i="1"/>
  <c r="AY816" i="1"/>
  <c r="AZ816" i="1"/>
  <c r="BA816" i="1"/>
  <c r="BB816" i="1"/>
  <c r="BC816" i="1"/>
  <c r="BD816" i="1"/>
  <c r="BE816" i="1"/>
  <c r="BF816" i="1"/>
  <c r="BG816" i="1"/>
  <c r="BH816" i="1"/>
  <c r="C817" i="1"/>
  <c r="D817" i="1"/>
  <c r="F817" i="1"/>
  <c r="G817" i="1"/>
  <c r="H817" i="1"/>
  <c r="I817" i="1"/>
  <c r="J817" i="1"/>
  <c r="K817" i="1"/>
  <c r="L817" i="1"/>
  <c r="M817" i="1"/>
  <c r="N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7" i="1"/>
  <c r="AR817" i="1"/>
  <c r="AU817" i="1"/>
  <c r="AV817" i="1"/>
  <c r="AW817" i="1"/>
  <c r="AX817" i="1"/>
  <c r="AY817" i="1"/>
  <c r="AZ817" i="1"/>
  <c r="BA817" i="1"/>
  <c r="BB817" i="1"/>
  <c r="BC817" i="1"/>
  <c r="BD817" i="1"/>
  <c r="BE817" i="1"/>
  <c r="BF817" i="1"/>
  <c r="BG817" i="1"/>
  <c r="BH817" i="1"/>
  <c r="C818" i="1"/>
  <c r="D818" i="1"/>
  <c r="F818" i="1"/>
  <c r="G818" i="1"/>
  <c r="H818" i="1"/>
  <c r="I818" i="1"/>
  <c r="J818" i="1"/>
  <c r="K818" i="1"/>
  <c r="L818" i="1"/>
  <c r="M818" i="1"/>
  <c r="N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U818" i="1"/>
  <c r="AV818" i="1"/>
  <c r="AW818" i="1"/>
  <c r="AX818" i="1"/>
  <c r="AY818" i="1"/>
  <c r="AZ818" i="1"/>
  <c r="BA818" i="1"/>
  <c r="BB818" i="1"/>
  <c r="BC818" i="1"/>
  <c r="BD818" i="1"/>
  <c r="BE818" i="1"/>
  <c r="BF818" i="1"/>
  <c r="BG818" i="1"/>
  <c r="BH818" i="1"/>
  <c r="C819" i="1"/>
  <c r="D819" i="1"/>
  <c r="F819" i="1"/>
  <c r="G819" i="1"/>
  <c r="H819" i="1"/>
  <c r="I819" i="1"/>
  <c r="J819" i="1"/>
  <c r="K819" i="1"/>
  <c r="L819" i="1"/>
  <c r="M819" i="1"/>
  <c r="N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E819" i="1"/>
  <c r="AF819" i="1"/>
  <c r="AG819" i="1"/>
  <c r="AH819" i="1"/>
  <c r="AI819" i="1"/>
  <c r="AJ819" i="1"/>
  <c r="AK819" i="1"/>
  <c r="AL819" i="1"/>
  <c r="AM819" i="1"/>
  <c r="AN819" i="1"/>
  <c r="AO819" i="1"/>
  <c r="AP819" i="1"/>
  <c r="AQ819" i="1"/>
  <c r="AR819" i="1"/>
  <c r="AU819" i="1"/>
  <c r="AV819" i="1"/>
  <c r="AW819" i="1"/>
  <c r="AX819" i="1"/>
  <c r="AY819" i="1"/>
  <c r="AZ819" i="1"/>
  <c r="BA819" i="1"/>
  <c r="BB819" i="1"/>
  <c r="BC819" i="1"/>
  <c r="BD819" i="1"/>
  <c r="BE819" i="1"/>
  <c r="BF819" i="1"/>
  <c r="BG819" i="1"/>
  <c r="BH819" i="1"/>
  <c r="C820" i="1"/>
  <c r="D820" i="1"/>
  <c r="F820" i="1"/>
  <c r="G820" i="1"/>
  <c r="H820" i="1"/>
  <c r="I820" i="1"/>
  <c r="J820" i="1"/>
  <c r="K820" i="1"/>
  <c r="L820" i="1"/>
  <c r="M820" i="1"/>
  <c r="N820" i="1"/>
  <c r="Q820" i="1"/>
  <c r="R820" i="1"/>
  <c r="R835" i="1" s="1"/>
  <c r="R899" i="1" s="1"/>
  <c r="S820" i="1"/>
  <c r="T820" i="1"/>
  <c r="U820" i="1"/>
  <c r="V820" i="1"/>
  <c r="W820" i="1"/>
  <c r="X820" i="1"/>
  <c r="Y820" i="1"/>
  <c r="Z820" i="1"/>
  <c r="AA820" i="1"/>
  <c r="AB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Q820" i="1"/>
  <c r="AR820" i="1"/>
  <c r="AU820" i="1"/>
  <c r="AV820" i="1"/>
  <c r="AW820" i="1"/>
  <c r="AX820" i="1"/>
  <c r="AY820" i="1"/>
  <c r="AZ820" i="1"/>
  <c r="BA820" i="1"/>
  <c r="BB820" i="1"/>
  <c r="BC820" i="1"/>
  <c r="BD820" i="1"/>
  <c r="BE820" i="1"/>
  <c r="BF820" i="1"/>
  <c r="BG820" i="1"/>
  <c r="BH820" i="1"/>
  <c r="C821" i="1"/>
  <c r="D821" i="1"/>
  <c r="F821" i="1"/>
  <c r="G821" i="1"/>
  <c r="H821" i="1"/>
  <c r="I821" i="1"/>
  <c r="J821" i="1"/>
  <c r="K821" i="1"/>
  <c r="L821" i="1"/>
  <c r="M821" i="1"/>
  <c r="N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E821" i="1"/>
  <c r="AF821" i="1"/>
  <c r="AG821" i="1"/>
  <c r="AH821" i="1"/>
  <c r="AI821" i="1"/>
  <c r="AJ821" i="1"/>
  <c r="AK821" i="1"/>
  <c r="AL821" i="1"/>
  <c r="AM821" i="1"/>
  <c r="AN821" i="1"/>
  <c r="AO821" i="1"/>
  <c r="AP821" i="1"/>
  <c r="AQ821" i="1"/>
  <c r="AR821" i="1"/>
  <c r="AU821" i="1"/>
  <c r="AV821" i="1"/>
  <c r="AW821" i="1"/>
  <c r="AX821" i="1"/>
  <c r="AY821" i="1"/>
  <c r="AZ821" i="1"/>
  <c r="BA821" i="1"/>
  <c r="BB821" i="1"/>
  <c r="BC821" i="1"/>
  <c r="BD821" i="1"/>
  <c r="BE821" i="1"/>
  <c r="BF821" i="1"/>
  <c r="BG821" i="1"/>
  <c r="BH821" i="1"/>
  <c r="C822" i="1"/>
  <c r="D822" i="1"/>
  <c r="F822" i="1"/>
  <c r="G822" i="1"/>
  <c r="H822" i="1"/>
  <c r="I822" i="1"/>
  <c r="J822" i="1"/>
  <c r="K822" i="1"/>
  <c r="L822" i="1"/>
  <c r="M822" i="1"/>
  <c r="N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E822" i="1"/>
  <c r="AF822" i="1"/>
  <c r="AG822" i="1"/>
  <c r="AH822" i="1"/>
  <c r="AI822" i="1"/>
  <c r="AJ822" i="1"/>
  <c r="AK822" i="1"/>
  <c r="AL822" i="1"/>
  <c r="AM822" i="1"/>
  <c r="AN822" i="1"/>
  <c r="AO822" i="1"/>
  <c r="AP822" i="1"/>
  <c r="AQ822" i="1"/>
  <c r="AR822" i="1"/>
  <c r="AU822" i="1"/>
  <c r="AV822" i="1"/>
  <c r="AW822" i="1"/>
  <c r="AX822" i="1"/>
  <c r="AY822" i="1"/>
  <c r="AZ822" i="1"/>
  <c r="BA822" i="1"/>
  <c r="BB822" i="1"/>
  <c r="BC822" i="1"/>
  <c r="BD822" i="1"/>
  <c r="BE822" i="1"/>
  <c r="BF822" i="1"/>
  <c r="BG822" i="1"/>
  <c r="BH822" i="1"/>
  <c r="C823" i="1"/>
  <c r="D823" i="1"/>
  <c r="F823" i="1"/>
  <c r="G823" i="1"/>
  <c r="H823" i="1"/>
  <c r="I823" i="1"/>
  <c r="J823" i="1"/>
  <c r="K823" i="1"/>
  <c r="L823" i="1"/>
  <c r="M823" i="1"/>
  <c r="N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E823" i="1"/>
  <c r="AF823" i="1"/>
  <c r="AG823" i="1"/>
  <c r="AH823" i="1"/>
  <c r="AI823" i="1"/>
  <c r="AJ823" i="1"/>
  <c r="AK823" i="1"/>
  <c r="AL823" i="1"/>
  <c r="AM823" i="1"/>
  <c r="AN823" i="1"/>
  <c r="AO823" i="1"/>
  <c r="AP823" i="1"/>
  <c r="AQ823" i="1"/>
  <c r="AR823" i="1"/>
  <c r="AU823" i="1"/>
  <c r="AV823" i="1"/>
  <c r="AW823" i="1"/>
  <c r="AX823" i="1"/>
  <c r="AY823" i="1"/>
  <c r="AZ823" i="1"/>
  <c r="BA823" i="1"/>
  <c r="BB823" i="1"/>
  <c r="BC823" i="1"/>
  <c r="BD823" i="1"/>
  <c r="BE823" i="1"/>
  <c r="BF823" i="1"/>
  <c r="BG823" i="1"/>
  <c r="BH823" i="1"/>
  <c r="C824" i="1"/>
  <c r="D824" i="1"/>
  <c r="F824" i="1"/>
  <c r="G824" i="1"/>
  <c r="H824" i="1"/>
  <c r="I824" i="1"/>
  <c r="J824" i="1"/>
  <c r="K824" i="1"/>
  <c r="L824" i="1"/>
  <c r="M824" i="1"/>
  <c r="N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E824" i="1"/>
  <c r="AF824" i="1"/>
  <c r="AG824" i="1"/>
  <c r="AH824" i="1"/>
  <c r="AI824" i="1"/>
  <c r="AJ824" i="1"/>
  <c r="AK824" i="1"/>
  <c r="AL824" i="1"/>
  <c r="AM824" i="1"/>
  <c r="AN824" i="1"/>
  <c r="AO824" i="1"/>
  <c r="AP824" i="1"/>
  <c r="AQ824" i="1"/>
  <c r="AR824" i="1"/>
  <c r="AU824" i="1"/>
  <c r="AV824" i="1"/>
  <c r="AW824" i="1"/>
  <c r="AX824" i="1"/>
  <c r="AY824" i="1"/>
  <c r="AZ824" i="1"/>
  <c r="BA824" i="1"/>
  <c r="BB824" i="1"/>
  <c r="BC824" i="1"/>
  <c r="BD824" i="1"/>
  <c r="BE824" i="1"/>
  <c r="BF824" i="1"/>
  <c r="BG824" i="1"/>
  <c r="BH824" i="1"/>
  <c r="C825" i="1"/>
  <c r="D825" i="1"/>
  <c r="F825" i="1"/>
  <c r="G825" i="1"/>
  <c r="H825" i="1"/>
  <c r="I825" i="1"/>
  <c r="J825" i="1"/>
  <c r="K825" i="1"/>
  <c r="L825" i="1"/>
  <c r="M825" i="1"/>
  <c r="N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E825" i="1"/>
  <c r="AF825" i="1"/>
  <c r="AG825" i="1"/>
  <c r="AH825" i="1"/>
  <c r="AI825" i="1"/>
  <c r="AJ825" i="1"/>
  <c r="AK825" i="1"/>
  <c r="AL825" i="1"/>
  <c r="AM825" i="1"/>
  <c r="AN825" i="1"/>
  <c r="AO825" i="1"/>
  <c r="AP825" i="1"/>
  <c r="AQ825" i="1"/>
  <c r="AR825" i="1"/>
  <c r="AU825" i="1"/>
  <c r="AV825" i="1"/>
  <c r="AW825" i="1"/>
  <c r="AX825" i="1"/>
  <c r="AY825" i="1"/>
  <c r="AZ825" i="1"/>
  <c r="BA825" i="1"/>
  <c r="BB825" i="1"/>
  <c r="BC825" i="1"/>
  <c r="BD825" i="1"/>
  <c r="BE825" i="1"/>
  <c r="BF825" i="1"/>
  <c r="BG825" i="1"/>
  <c r="BH825" i="1"/>
  <c r="C826" i="1"/>
  <c r="D826" i="1"/>
  <c r="F826" i="1"/>
  <c r="G826" i="1"/>
  <c r="H826" i="1"/>
  <c r="I826" i="1"/>
  <c r="J826" i="1"/>
  <c r="K826" i="1"/>
  <c r="L826" i="1"/>
  <c r="M826" i="1"/>
  <c r="N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E826" i="1"/>
  <c r="AF826" i="1"/>
  <c r="AG826" i="1"/>
  <c r="AH826" i="1"/>
  <c r="AI826" i="1"/>
  <c r="AJ826" i="1"/>
  <c r="AK826" i="1"/>
  <c r="AL826" i="1"/>
  <c r="AM826" i="1"/>
  <c r="AN826" i="1"/>
  <c r="AO826" i="1"/>
  <c r="AP826" i="1"/>
  <c r="AQ826" i="1"/>
  <c r="AR826" i="1"/>
  <c r="AU826" i="1"/>
  <c r="AV826" i="1"/>
  <c r="AW826" i="1"/>
  <c r="AX826" i="1"/>
  <c r="AY826" i="1"/>
  <c r="AZ826" i="1"/>
  <c r="BA826" i="1"/>
  <c r="BB826" i="1"/>
  <c r="BC826" i="1"/>
  <c r="BD826" i="1"/>
  <c r="BE826" i="1"/>
  <c r="BF826" i="1"/>
  <c r="BG826" i="1"/>
  <c r="BH826" i="1"/>
  <c r="C827" i="1"/>
  <c r="D827" i="1"/>
  <c r="F827" i="1"/>
  <c r="G827" i="1"/>
  <c r="H827" i="1"/>
  <c r="I827" i="1"/>
  <c r="J827" i="1"/>
  <c r="K827" i="1"/>
  <c r="L827" i="1"/>
  <c r="M827" i="1"/>
  <c r="N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E827" i="1"/>
  <c r="AF827" i="1"/>
  <c r="AG827" i="1"/>
  <c r="AH827" i="1"/>
  <c r="AI827" i="1"/>
  <c r="AJ827" i="1"/>
  <c r="AK827" i="1"/>
  <c r="AL827" i="1"/>
  <c r="AM827" i="1"/>
  <c r="AN827" i="1"/>
  <c r="AO827" i="1"/>
  <c r="AP827" i="1"/>
  <c r="AQ827" i="1"/>
  <c r="AR827" i="1"/>
  <c r="AU827" i="1"/>
  <c r="AV827" i="1"/>
  <c r="AW827" i="1"/>
  <c r="AX827" i="1"/>
  <c r="AY827" i="1"/>
  <c r="AZ827" i="1"/>
  <c r="BA827" i="1"/>
  <c r="BB827" i="1"/>
  <c r="BC827" i="1"/>
  <c r="BD827" i="1"/>
  <c r="BE827" i="1"/>
  <c r="BF827" i="1"/>
  <c r="BG827" i="1"/>
  <c r="BH827" i="1"/>
  <c r="C828" i="1"/>
  <c r="D828" i="1"/>
  <c r="F828" i="1"/>
  <c r="G828" i="1"/>
  <c r="H828" i="1"/>
  <c r="I828" i="1"/>
  <c r="J828" i="1"/>
  <c r="K828" i="1"/>
  <c r="L828" i="1"/>
  <c r="M828" i="1"/>
  <c r="N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E828" i="1"/>
  <c r="AF828" i="1"/>
  <c r="AG828" i="1"/>
  <c r="AH828" i="1"/>
  <c r="AI828" i="1"/>
  <c r="AJ828" i="1"/>
  <c r="AK828" i="1"/>
  <c r="AL828" i="1"/>
  <c r="AM828" i="1"/>
  <c r="AN828" i="1"/>
  <c r="AO828" i="1"/>
  <c r="AP828" i="1"/>
  <c r="AQ828" i="1"/>
  <c r="AR828" i="1"/>
  <c r="AU828" i="1"/>
  <c r="AV828" i="1"/>
  <c r="AW828" i="1"/>
  <c r="AX828" i="1"/>
  <c r="AY828" i="1"/>
  <c r="AZ828" i="1"/>
  <c r="BA828" i="1"/>
  <c r="BB828" i="1"/>
  <c r="BC828" i="1"/>
  <c r="BD828" i="1"/>
  <c r="BE828" i="1"/>
  <c r="BF828" i="1"/>
  <c r="BG828" i="1"/>
  <c r="BH828" i="1"/>
  <c r="C829" i="1"/>
  <c r="D829" i="1"/>
  <c r="F829" i="1"/>
  <c r="G829" i="1"/>
  <c r="H829" i="1"/>
  <c r="I829" i="1"/>
  <c r="J829" i="1"/>
  <c r="K829" i="1"/>
  <c r="L829" i="1"/>
  <c r="M829" i="1"/>
  <c r="N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E829" i="1"/>
  <c r="AF829" i="1"/>
  <c r="AG829" i="1"/>
  <c r="AH829" i="1"/>
  <c r="AI829" i="1"/>
  <c r="AJ829" i="1"/>
  <c r="AK829" i="1"/>
  <c r="AL829" i="1"/>
  <c r="AM829" i="1"/>
  <c r="AN829" i="1"/>
  <c r="AO829" i="1"/>
  <c r="AP829" i="1"/>
  <c r="AQ829" i="1"/>
  <c r="AR829" i="1"/>
  <c r="AU829" i="1"/>
  <c r="AV829" i="1"/>
  <c r="AW829" i="1"/>
  <c r="AX829" i="1"/>
  <c r="AY829" i="1"/>
  <c r="AZ829" i="1"/>
  <c r="BA829" i="1"/>
  <c r="BB829" i="1"/>
  <c r="BC829" i="1"/>
  <c r="BD829" i="1"/>
  <c r="BE829" i="1"/>
  <c r="BF829" i="1"/>
  <c r="BG829" i="1"/>
  <c r="BH829" i="1"/>
  <c r="C830" i="1"/>
  <c r="D830" i="1"/>
  <c r="F830" i="1"/>
  <c r="G830" i="1"/>
  <c r="H830" i="1"/>
  <c r="I830" i="1"/>
  <c r="J830" i="1"/>
  <c r="K830" i="1"/>
  <c r="L830" i="1"/>
  <c r="M830" i="1"/>
  <c r="N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E830" i="1"/>
  <c r="AF830" i="1"/>
  <c r="AG830" i="1"/>
  <c r="AH830" i="1"/>
  <c r="AI830" i="1"/>
  <c r="AJ830" i="1"/>
  <c r="AK830" i="1"/>
  <c r="AL830" i="1"/>
  <c r="AM830" i="1"/>
  <c r="AN830" i="1"/>
  <c r="AO830" i="1"/>
  <c r="AP830" i="1"/>
  <c r="AQ830" i="1"/>
  <c r="AR830" i="1"/>
  <c r="AU830" i="1"/>
  <c r="AV830" i="1"/>
  <c r="AW830" i="1"/>
  <c r="AX830" i="1"/>
  <c r="AY830" i="1"/>
  <c r="AZ830" i="1"/>
  <c r="BA830" i="1"/>
  <c r="BB830" i="1"/>
  <c r="BC830" i="1"/>
  <c r="BD830" i="1"/>
  <c r="BE830" i="1"/>
  <c r="BF830" i="1"/>
  <c r="BG830" i="1"/>
  <c r="BH830" i="1"/>
  <c r="C831" i="1"/>
  <c r="D831" i="1"/>
  <c r="F831" i="1"/>
  <c r="G831" i="1"/>
  <c r="H831" i="1"/>
  <c r="I831" i="1"/>
  <c r="J831" i="1"/>
  <c r="K831" i="1"/>
  <c r="L831" i="1"/>
  <c r="M831" i="1"/>
  <c r="N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E831" i="1"/>
  <c r="AF831" i="1"/>
  <c r="AG831" i="1"/>
  <c r="AH831" i="1"/>
  <c r="AI831" i="1"/>
  <c r="AJ831" i="1"/>
  <c r="AK831" i="1"/>
  <c r="AL831" i="1"/>
  <c r="AM831" i="1"/>
  <c r="AN831" i="1"/>
  <c r="AO831" i="1"/>
  <c r="AP831" i="1"/>
  <c r="AQ831" i="1"/>
  <c r="AR831" i="1"/>
  <c r="AU831" i="1"/>
  <c r="AV831" i="1"/>
  <c r="AW831" i="1"/>
  <c r="AX831" i="1"/>
  <c r="AY831" i="1"/>
  <c r="AZ831" i="1"/>
  <c r="BA831" i="1"/>
  <c r="BB831" i="1"/>
  <c r="BC831" i="1"/>
  <c r="BD831" i="1"/>
  <c r="BE831" i="1"/>
  <c r="BF831" i="1"/>
  <c r="BG831" i="1"/>
  <c r="BH831" i="1"/>
  <c r="C832" i="1"/>
  <c r="D832" i="1"/>
  <c r="F832" i="1"/>
  <c r="G832" i="1"/>
  <c r="H832" i="1"/>
  <c r="I832" i="1"/>
  <c r="J832" i="1"/>
  <c r="K832" i="1"/>
  <c r="L832" i="1"/>
  <c r="M832" i="1"/>
  <c r="N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E832" i="1"/>
  <c r="AF832" i="1"/>
  <c r="AG832" i="1"/>
  <c r="AH832" i="1"/>
  <c r="AI832" i="1"/>
  <c r="AJ832" i="1"/>
  <c r="AK832" i="1"/>
  <c r="AL832" i="1"/>
  <c r="AM832" i="1"/>
  <c r="AN832" i="1"/>
  <c r="AO832" i="1"/>
  <c r="AP832" i="1"/>
  <c r="AQ832" i="1"/>
  <c r="AR832" i="1"/>
  <c r="AU832" i="1"/>
  <c r="AV832" i="1"/>
  <c r="AW832" i="1"/>
  <c r="AX832" i="1"/>
  <c r="AY832" i="1"/>
  <c r="AZ832" i="1"/>
  <c r="BA832" i="1"/>
  <c r="BB832" i="1"/>
  <c r="BC832" i="1"/>
  <c r="BD832" i="1"/>
  <c r="BE832" i="1"/>
  <c r="BF832" i="1"/>
  <c r="BG832" i="1"/>
  <c r="BH832" i="1"/>
  <c r="C833" i="1"/>
  <c r="D833" i="1"/>
  <c r="F833" i="1"/>
  <c r="G833" i="1"/>
  <c r="H833" i="1"/>
  <c r="I833" i="1"/>
  <c r="J833" i="1"/>
  <c r="K833" i="1"/>
  <c r="L833" i="1"/>
  <c r="M833" i="1"/>
  <c r="N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Q833" i="1"/>
  <c r="AR833" i="1"/>
  <c r="AU833" i="1"/>
  <c r="AV833" i="1"/>
  <c r="AW833" i="1"/>
  <c r="AX833" i="1"/>
  <c r="AY833" i="1"/>
  <c r="AZ833" i="1"/>
  <c r="BA833" i="1"/>
  <c r="BB833" i="1"/>
  <c r="BC833" i="1"/>
  <c r="BD833" i="1"/>
  <c r="BE833" i="1"/>
  <c r="BF833" i="1"/>
  <c r="BG833" i="1"/>
  <c r="BH833" i="1"/>
  <c r="C834" i="1"/>
  <c r="D834" i="1"/>
  <c r="F834" i="1"/>
  <c r="G834" i="1"/>
  <c r="H834" i="1"/>
  <c r="I834" i="1"/>
  <c r="J834" i="1"/>
  <c r="K834" i="1"/>
  <c r="L834" i="1"/>
  <c r="M834" i="1"/>
  <c r="N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E834" i="1"/>
  <c r="AF834" i="1"/>
  <c r="AG834" i="1"/>
  <c r="AH834" i="1"/>
  <c r="AI834" i="1"/>
  <c r="AJ834" i="1"/>
  <c r="AK834" i="1"/>
  <c r="AL834" i="1"/>
  <c r="AM834" i="1"/>
  <c r="AN834" i="1"/>
  <c r="AO834" i="1"/>
  <c r="AP834" i="1"/>
  <c r="AQ834" i="1"/>
  <c r="AR834" i="1"/>
  <c r="AU834" i="1"/>
  <c r="AV834" i="1"/>
  <c r="AW834" i="1"/>
  <c r="AX834" i="1"/>
  <c r="AY834" i="1"/>
  <c r="AZ834" i="1"/>
  <c r="BA834" i="1"/>
  <c r="BB834" i="1"/>
  <c r="BC834" i="1"/>
  <c r="BD834" i="1"/>
  <c r="BE834" i="1"/>
  <c r="BF834" i="1"/>
  <c r="BG834" i="1"/>
  <c r="BH834" i="1"/>
  <c r="F815" i="1"/>
  <c r="G815" i="1"/>
  <c r="H815" i="1"/>
  <c r="I815" i="1"/>
  <c r="J815" i="1"/>
  <c r="K815" i="1"/>
  <c r="L815" i="1"/>
  <c r="M815" i="1"/>
  <c r="N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5" i="1"/>
  <c r="AR815" i="1"/>
  <c r="AU815" i="1"/>
  <c r="AV815" i="1"/>
  <c r="AW815" i="1"/>
  <c r="AX815" i="1"/>
  <c r="AY815" i="1"/>
  <c r="AZ815" i="1"/>
  <c r="BA815" i="1"/>
  <c r="BB815" i="1"/>
  <c r="BC815" i="1"/>
  <c r="BD815" i="1"/>
  <c r="BE815" i="1"/>
  <c r="BF815" i="1"/>
  <c r="BG815" i="1"/>
  <c r="BH815" i="1"/>
  <c r="C815" i="1"/>
  <c r="BH895" i="1"/>
  <c r="BH896" i="1" s="1"/>
  <c r="BG895" i="1"/>
  <c r="BG896" i="1" s="1"/>
  <c r="BF895" i="1"/>
  <c r="BF896" i="1" s="1"/>
  <c r="BE895" i="1"/>
  <c r="BE896" i="1" s="1"/>
  <c r="BD895" i="1"/>
  <c r="BD896" i="1" s="1"/>
  <c r="BC895" i="1"/>
  <c r="BC896" i="1" s="1"/>
  <c r="BB895" i="1"/>
  <c r="BB896" i="1" s="1"/>
  <c r="BA895" i="1"/>
  <c r="BA896" i="1" s="1"/>
  <c r="AZ895" i="1"/>
  <c r="AZ896" i="1" s="1"/>
  <c r="AY895" i="1"/>
  <c r="AY896" i="1" s="1"/>
  <c r="AV895" i="1"/>
  <c r="AV896" i="1" s="1"/>
  <c r="AR895" i="1"/>
  <c r="AR896" i="1" s="1"/>
  <c r="AQ895" i="1"/>
  <c r="AQ896" i="1" s="1"/>
  <c r="AP895" i="1"/>
  <c r="AP896" i="1" s="1"/>
  <c r="AO895" i="1"/>
  <c r="AO896" i="1" s="1"/>
  <c r="AN895" i="1"/>
  <c r="AN896" i="1" s="1"/>
  <c r="AM895" i="1"/>
  <c r="AM896" i="1" s="1"/>
  <c r="AL895" i="1"/>
  <c r="AL896" i="1" s="1"/>
  <c r="AK895" i="1"/>
  <c r="AK896" i="1" s="1"/>
  <c r="AJ895" i="1"/>
  <c r="AJ896" i="1" s="1"/>
  <c r="AI895" i="1"/>
  <c r="AI896" i="1" s="1"/>
  <c r="AH895" i="1"/>
  <c r="AH896" i="1" s="1"/>
  <c r="AG895" i="1"/>
  <c r="AG896" i="1" s="1"/>
  <c r="AF895" i="1"/>
  <c r="AF896" i="1" s="1"/>
  <c r="AE895" i="1"/>
  <c r="AE896" i="1" s="1"/>
  <c r="AA895" i="1"/>
  <c r="AA896" i="1" s="1"/>
  <c r="Z895" i="1"/>
  <c r="Z896" i="1" s="1"/>
  <c r="Y895" i="1"/>
  <c r="Y896" i="1" s="1"/>
  <c r="X895" i="1"/>
  <c r="X896" i="1" s="1"/>
  <c r="W895" i="1"/>
  <c r="W896" i="1" s="1"/>
  <c r="V895" i="1"/>
  <c r="V896" i="1" s="1"/>
  <c r="U895" i="1"/>
  <c r="U896" i="1" s="1"/>
  <c r="T895" i="1"/>
  <c r="T896" i="1" s="1"/>
  <c r="S895" i="1"/>
  <c r="S896" i="1" s="1"/>
  <c r="R895" i="1"/>
  <c r="R896" i="1" s="1"/>
  <c r="Q895" i="1"/>
  <c r="Q896" i="1" s="1"/>
  <c r="N895" i="1"/>
  <c r="N896" i="1" s="1"/>
  <c r="M895" i="1"/>
  <c r="M896" i="1" s="1"/>
  <c r="L895" i="1"/>
  <c r="L896" i="1" s="1"/>
  <c r="K895" i="1"/>
  <c r="K896" i="1" s="1"/>
  <c r="J895" i="1"/>
  <c r="J896" i="1" s="1"/>
  <c r="I895" i="1"/>
  <c r="I896" i="1" s="1"/>
  <c r="H895" i="1"/>
  <c r="H896" i="1" s="1"/>
  <c r="G895" i="1"/>
  <c r="G896" i="1" s="1"/>
  <c r="F895" i="1"/>
  <c r="D895" i="1"/>
  <c r="D896" i="1" s="1"/>
  <c r="BH892" i="1"/>
  <c r="BG892" i="1"/>
  <c r="BF892" i="1"/>
  <c r="BE892" i="1"/>
  <c r="BD892" i="1"/>
  <c r="BC892" i="1"/>
  <c r="BB892" i="1"/>
  <c r="BA892" i="1"/>
  <c r="AZ892" i="1"/>
  <c r="AY892" i="1"/>
  <c r="AX892" i="1"/>
  <c r="AW892" i="1"/>
  <c r="AV892" i="1"/>
  <c r="AU892" i="1"/>
  <c r="AR892" i="1"/>
  <c r="AQ892" i="1"/>
  <c r="AP892" i="1"/>
  <c r="AO892" i="1"/>
  <c r="AN892" i="1"/>
  <c r="AM892" i="1"/>
  <c r="AL892" i="1"/>
  <c r="AK892" i="1"/>
  <c r="AJ892" i="1"/>
  <c r="AI892" i="1"/>
  <c r="AH892" i="1"/>
  <c r="AG892" i="1"/>
  <c r="AF892" i="1"/>
  <c r="AE892" i="1"/>
  <c r="AB892" i="1"/>
  <c r="AA892" i="1"/>
  <c r="Z892" i="1"/>
  <c r="Y892" i="1"/>
  <c r="X892" i="1"/>
  <c r="W892" i="1"/>
  <c r="V892" i="1"/>
  <c r="U892" i="1"/>
  <c r="T892" i="1"/>
  <c r="S892" i="1"/>
  <c r="R892" i="1"/>
  <c r="Q892" i="1"/>
  <c r="N892" i="1"/>
  <c r="M892" i="1"/>
  <c r="L892" i="1"/>
  <c r="K892" i="1"/>
  <c r="J892" i="1"/>
  <c r="I892" i="1"/>
  <c r="H892" i="1"/>
  <c r="G892" i="1"/>
  <c r="F892" i="1"/>
  <c r="BH891" i="1"/>
  <c r="BG891" i="1"/>
  <c r="BF891" i="1"/>
  <c r="BE891" i="1"/>
  <c r="BD891" i="1"/>
  <c r="BC891" i="1"/>
  <c r="BB891" i="1"/>
  <c r="BA891" i="1"/>
  <c r="AZ891" i="1"/>
  <c r="AY891" i="1"/>
  <c r="AX891" i="1"/>
  <c r="AW891" i="1"/>
  <c r="AV891" i="1"/>
  <c r="AU891" i="1"/>
  <c r="AR891" i="1"/>
  <c r="AQ891" i="1"/>
  <c r="AP891" i="1"/>
  <c r="AO891" i="1"/>
  <c r="AN891" i="1"/>
  <c r="AM891" i="1"/>
  <c r="AL891" i="1"/>
  <c r="AK891" i="1"/>
  <c r="AJ891" i="1"/>
  <c r="AI891" i="1"/>
  <c r="AH891" i="1"/>
  <c r="AG891" i="1"/>
  <c r="AF891" i="1"/>
  <c r="AE891" i="1"/>
  <c r="AB891" i="1"/>
  <c r="AA891" i="1"/>
  <c r="Z891" i="1"/>
  <c r="Y891" i="1"/>
  <c r="X891" i="1"/>
  <c r="W891" i="1"/>
  <c r="V891" i="1"/>
  <c r="U891" i="1"/>
  <c r="T891" i="1"/>
  <c r="S891" i="1"/>
  <c r="R891" i="1"/>
  <c r="Q891" i="1"/>
  <c r="N891" i="1"/>
  <c r="M891" i="1"/>
  <c r="L891" i="1"/>
  <c r="K891" i="1"/>
  <c r="J891" i="1"/>
  <c r="I891" i="1"/>
  <c r="H891" i="1"/>
  <c r="G891" i="1"/>
  <c r="F891" i="1"/>
  <c r="BH890" i="1"/>
  <c r="BG890" i="1"/>
  <c r="BF890" i="1"/>
  <c r="BE890" i="1"/>
  <c r="BD890" i="1"/>
  <c r="BC890" i="1"/>
  <c r="BB890" i="1"/>
  <c r="BA890" i="1"/>
  <c r="AZ890" i="1"/>
  <c r="AY890" i="1"/>
  <c r="AX890" i="1"/>
  <c r="AW890" i="1"/>
  <c r="AV890" i="1"/>
  <c r="AU890" i="1"/>
  <c r="AR890" i="1"/>
  <c r="AQ890" i="1"/>
  <c r="AP890" i="1"/>
  <c r="AO890" i="1"/>
  <c r="AN890" i="1"/>
  <c r="AM890" i="1"/>
  <c r="AL890" i="1"/>
  <c r="AK890" i="1"/>
  <c r="AJ890" i="1"/>
  <c r="AI890" i="1"/>
  <c r="AH890" i="1"/>
  <c r="AG890" i="1"/>
  <c r="AF890" i="1"/>
  <c r="AE890" i="1"/>
  <c r="AB890" i="1"/>
  <c r="AA890" i="1"/>
  <c r="Z890" i="1"/>
  <c r="Y890" i="1"/>
  <c r="X890" i="1"/>
  <c r="W890" i="1"/>
  <c r="V890" i="1"/>
  <c r="U890" i="1"/>
  <c r="T890" i="1"/>
  <c r="S890" i="1"/>
  <c r="R890" i="1"/>
  <c r="Q890" i="1"/>
  <c r="N890" i="1"/>
  <c r="M890" i="1"/>
  <c r="L890" i="1"/>
  <c r="K890" i="1"/>
  <c r="J890" i="1"/>
  <c r="I890" i="1"/>
  <c r="H890" i="1"/>
  <c r="G890" i="1"/>
  <c r="F890" i="1"/>
  <c r="BH889" i="1"/>
  <c r="BG889" i="1"/>
  <c r="BF889" i="1"/>
  <c r="BE889" i="1"/>
  <c r="BD889" i="1"/>
  <c r="BC889" i="1"/>
  <c r="BB889" i="1"/>
  <c r="BA889" i="1"/>
  <c r="AZ889" i="1"/>
  <c r="AY889" i="1"/>
  <c r="AV889" i="1"/>
  <c r="AU889" i="1"/>
  <c r="AR889" i="1"/>
  <c r="AQ889" i="1"/>
  <c r="AP889" i="1"/>
  <c r="AO889" i="1"/>
  <c r="AN889" i="1"/>
  <c r="AM889" i="1"/>
  <c r="AL889" i="1"/>
  <c r="AK889" i="1"/>
  <c r="AJ889" i="1"/>
  <c r="AI889" i="1"/>
  <c r="AH889" i="1"/>
  <c r="AG889" i="1"/>
  <c r="AF889" i="1"/>
  <c r="AE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N889" i="1"/>
  <c r="M889" i="1"/>
  <c r="L889" i="1"/>
  <c r="K889" i="1"/>
  <c r="J889" i="1"/>
  <c r="I889" i="1"/>
  <c r="H889" i="1"/>
  <c r="G889" i="1"/>
  <c r="F889" i="1"/>
  <c r="BH888" i="1"/>
  <c r="BG888" i="1"/>
  <c r="BF888" i="1"/>
  <c r="BE888" i="1"/>
  <c r="BD888" i="1"/>
  <c r="BC888" i="1"/>
  <c r="BB888" i="1"/>
  <c r="BA888" i="1"/>
  <c r="AZ888" i="1"/>
  <c r="AY888" i="1"/>
  <c r="AX888" i="1"/>
  <c r="AW888" i="1"/>
  <c r="AV888" i="1"/>
  <c r="AU888" i="1"/>
  <c r="AR888" i="1"/>
  <c r="AQ888" i="1"/>
  <c r="AP888" i="1"/>
  <c r="AO888" i="1"/>
  <c r="AN888" i="1"/>
  <c r="AM888" i="1"/>
  <c r="AL888" i="1"/>
  <c r="AK888" i="1"/>
  <c r="AJ888" i="1"/>
  <c r="AI888" i="1"/>
  <c r="AH888" i="1"/>
  <c r="AG888" i="1"/>
  <c r="AF888" i="1"/>
  <c r="AE888" i="1"/>
  <c r="AB888" i="1"/>
  <c r="AA888" i="1"/>
  <c r="Z888" i="1"/>
  <c r="Y888" i="1"/>
  <c r="X888" i="1"/>
  <c r="W888" i="1"/>
  <c r="V888" i="1"/>
  <c r="U888" i="1"/>
  <c r="T888" i="1"/>
  <c r="S888" i="1"/>
  <c r="R888" i="1"/>
  <c r="Q888" i="1"/>
  <c r="N888" i="1"/>
  <c r="M888" i="1"/>
  <c r="L888" i="1"/>
  <c r="K888" i="1"/>
  <c r="J888" i="1"/>
  <c r="I888" i="1"/>
  <c r="H888" i="1"/>
  <c r="G888" i="1"/>
  <c r="F888" i="1"/>
  <c r="BH887" i="1"/>
  <c r="BG887" i="1"/>
  <c r="BF887" i="1"/>
  <c r="BE887" i="1"/>
  <c r="BD887" i="1"/>
  <c r="BC887" i="1"/>
  <c r="BB887" i="1"/>
  <c r="BA887" i="1"/>
  <c r="AZ887" i="1"/>
  <c r="AY887" i="1"/>
  <c r="AX887" i="1"/>
  <c r="AW887" i="1"/>
  <c r="AV887" i="1"/>
  <c r="AU887" i="1"/>
  <c r="AR887" i="1"/>
  <c r="AQ887" i="1"/>
  <c r="AP887" i="1"/>
  <c r="AO887" i="1"/>
  <c r="AN887" i="1"/>
  <c r="AM887" i="1"/>
  <c r="AL887" i="1"/>
  <c r="AK887" i="1"/>
  <c r="AJ887" i="1"/>
  <c r="AI887" i="1"/>
  <c r="AH887" i="1"/>
  <c r="AG887" i="1"/>
  <c r="AF887" i="1"/>
  <c r="AE887" i="1"/>
  <c r="AB887" i="1"/>
  <c r="AA887" i="1"/>
  <c r="Z887" i="1"/>
  <c r="Y887" i="1"/>
  <c r="X887" i="1"/>
  <c r="W887" i="1"/>
  <c r="V887" i="1"/>
  <c r="U887" i="1"/>
  <c r="T887" i="1"/>
  <c r="S887" i="1"/>
  <c r="R887" i="1"/>
  <c r="Q887" i="1"/>
  <c r="N887" i="1"/>
  <c r="M887" i="1"/>
  <c r="L887" i="1"/>
  <c r="K887" i="1"/>
  <c r="J887" i="1"/>
  <c r="I887" i="1"/>
  <c r="H887" i="1"/>
  <c r="G887" i="1"/>
  <c r="F887" i="1"/>
  <c r="BH886" i="1"/>
  <c r="BG886" i="1"/>
  <c r="BF886" i="1"/>
  <c r="BE886" i="1"/>
  <c r="BD886" i="1"/>
  <c r="BC886" i="1"/>
  <c r="BB886" i="1"/>
  <c r="BA886" i="1"/>
  <c r="AZ886" i="1"/>
  <c r="AY886" i="1"/>
  <c r="AX886" i="1"/>
  <c r="AW886" i="1"/>
  <c r="AV886" i="1"/>
  <c r="AU886" i="1"/>
  <c r="AR886" i="1"/>
  <c r="AQ886" i="1"/>
  <c r="AP886" i="1"/>
  <c r="AO886" i="1"/>
  <c r="AN886" i="1"/>
  <c r="AM886" i="1"/>
  <c r="AL886" i="1"/>
  <c r="AK886" i="1"/>
  <c r="AJ886" i="1"/>
  <c r="AI886" i="1"/>
  <c r="AH886" i="1"/>
  <c r="AG886" i="1"/>
  <c r="AF886" i="1"/>
  <c r="AE886" i="1"/>
  <c r="AB886" i="1"/>
  <c r="AA886" i="1"/>
  <c r="Z886" i="1"/>
  <c r="Y886" i="1"/>
  <c r="X886" i="1"/>
  <c r="W886" i="1"/>
  <c r="V886" i="1"/>
  <c r="U886" i="1"/>
  <c r="T886" i="1"/>
  <c r="S886" i="1"/>
  <c r="R886" i="1"/>
  <c r="Q886" i="1"/>
  <c r="N886" i="1"/>
  <c r="M886" i="1"/>
  <c r="L886" i="1"/>
  <c r="K886" i="1"/>
  <c r="J886" i="1"/>
  <c r="I886" i="1"/>
  <c r="H886" i="1"/>
  <c r="G886" i="1"/>
  <c r="F886" i="1"/>
  <c r="BH885" i="1"/>
  <c r="BG885" i="1"/>
  <c r="BF885" i="1"/>
  <c r="BE885" i="1"/>
  <c r="BD885" i="1"/>
  <c r="BC885" i="1"/>
  <c r="BB885" i="1"/>
  <c r="BA885" i="1"/>
  <c r="AZ885" i="1"/>
  <c r="AY885" i="1"/>
  <c r="AX885" i="1"/>
  <c r="AW885" i="1"/>
  <c r="AV885" i="1"/>
  <c r="AU885" i="1"/>
  <c r="AR885" i="1"/>
  <c r="AQ885" i="1"/>
  <c r="AP885" i="1"/>
  <c r="AO885" i="1"/>
  <c r="AN885" i="1"/>
  <c r="AM885" i="1"/>
  <c r="AL885" i="1"/>
  <c r="AK885" i="1"/>
  <c r="AJ885" i="1"/>
  <c r="AI885" i="1"/>
  <c r="AH885" i="1"/>
  <c r="AG885" i="1"/>
  <c r="AF885" i="1"/>
  <c r="AE885" i="1"/>
  <c r="AB885" i="1"/>
  <c r="AA885" i="1"/>
  <c r="Z885" i="1"/>
  <c r="Y885" i="1"/>
  <c r="X885" i="1"/>
  <c r="W885" i="1"/>
  <c r="V885" i="1"/>
  <c r="U885" i="1"/>
  <c r="T885" i="1"/>
  <c r="S885" i="1"/>
  <c r="R885" i="1"/>
  <c r="Q885" i="1"/>
  <c r="N885" i="1"/>
  <c r="M885" i="1"/>
  <c r="L885" i="1"/>
  <c r="K885" i="1"/>
  <c r="J885" i="1"/>
  <c r="I885" i="1"/>
  <c r="H885" i="1"/>
  <c r="G885" i="1"/>
  <c r="F885" i="1"/>
  <c r="BH884" i="1"/>
  <c r="BG884" i="1"/>
  <c r="BF884" i="1"/>
  <c r="BE884" i="1"/>
  <c r="BD884" i="1"/>
  <c r="BC884" i="1"/>
  <c r="BB884" i="1"/>
  <c r="BA884" i="1"/>
  <c r="AZ884" i="1"/>
  <c r="AY884" i="1"/>
  <c r="AX884" i="1"/>
  <c r="AW884" i="1"/>
  <c r="AV884" i="1"/>
  <c r="AU884" i="1"/>
  <c r="AQ884" i="1"/>
  <c r="AP884" i="1"/>
  <c r="AO884" i="1"/>
  <c r="AN884" i="1"/>
  <c r="AM884" i="1"/>
  <c r="AL884" i="1"/>
  <c r="AK884" i="1"/>
  <c r="AJ884" i="1"/>
  <c r="AI884" i="1"/>
  <c r="AH884" i="1"/>
  <c r="AG884" i="1"/>
  <c r="AF884" i="1"/>
  <c r="AE884" i="1"/>
  <c r="AB884" i="1"/>
  <c r="AA884" i="1"/>
  <c r="Z884" i="1"/>
  <c r="Y884" i="1"/>
  <c r="X884" i="1"/>
  <c r="W884" i="1"/>
  <c r="V884" i="1"/>
  <c r="U884" i="1"/>
  <c r="T884" i="1"/>
  <c r="S884" i="1"/>
  <c r="R884" i="1"/>
  <c r="Q884" i="1"/>
  <c r="N884" i="1"/>
  <c r="M884" i="1"/>
  <c r="L884" i="1"/>
  <c r="K884" i="1"/>
  <c r="J884" i="1"/>
  <c r="I884" i="1"/>
  <c r="H884" i="1"/>
  <c r="G884" i="1"/>
  <c r="F884" i="1"/>
  <c r="BH883" i="1"/>
  <c r="BG883" i="1"/>
  <c r="BF883" i="1"/>
  <c r="BE883" i="1"/>
  <c r="BD883" i="1"/>
  <c r="BC883" i="1"/>
  <c r="BB883" i="1"/>
  <c r="BA883" i="1"/>
  <c r="AZ883" i="1"/>
  <c r="AY883" i="1"/>
  <c r="AW883" i="1"/>
  <c r="AV883" i="1"/>
  <c r="AU883" i="1"/>
  <c r="AR883" i="1"/>
  <c r="AQ883" i="1"/>
  <c r="AP883" i="1"/>
  <c r="AO883" i="1"/>
  <c r="AN883" i="1"/>
  <c r="AM883" i="1"/>
  <c r="AL883" i="1"/>
  <c r="AK883" i="1"/>
  <c r="AJ883" i="1"/>
  <c r="AI883" i="1"/>
  <c r="AH883" i="1"/>
  <c r="AG883" i="1"/>
  <c r="AF883" i="1"/>
  <c r="AE883" i="1"/>
  <c r="AB883" i="1"/>
  <c r="AA883" i="1"/>
  <c r="Z883" i="1"/>
  <c r="Y883" i="1"/>
  <c r="X883" i="1"/>
  <c r="W883" i="1"/>
  <c r="V883" i="1"/>
  <c r="U883" i="1"/>
  <c r="T883" i="1"/>
  <c r="S883" i="1"/>
  <c r="R883" i="1"/>
  <c r="Q883" i="1"/>
  <c r="N883" i="1"/>
  <c r="M883" i="1"/>
  <c r="L883" i="1"/>
  <c r="K883" i="1"/>
  <c r="J883" i="1"/>
  <c r="I883" i="1"/>
  <c r="H883" i="1"/>
  <c r="G883" i="1"/>
  <c r="F883" i="1"/>
  <c r="BH879" i="1"/>
  <c r="BG879" i="1"/>
  <c r="BF879" i="1"/>
  <c r="BE879" i="1"/>
  <c r="BD879" i="1"/>
  <c r="BC879" i="1"/>
  <c r="BB879" i="1"/>
  <c r="BA879" i="1"/>
  <c r="AZ879" i="1"/>
  <c r="AY879" i="1"/>
  <c r="AW879" i="1"/>
  <c r="AV879" i="1"/>
  <c r="AU879" i="1"/>
  <c r="AR879" i="1"/>
  <c r="AQ879" i="1"/>
  <c r="AP879" i="1"/>
  <c r="AO879" i="1"/>
  <c r="AN879" i="1"/>
  <c r="AM879" i="1"/>
  <c r="AL879" i="1"/>
  <c r="AK879" i="1"/>
  <c r="AJ879" i="1"/>
  <c r="AI879" i="1"/>
  <c r="AH879" i="1"/>
  <c r="AG879" i="1"/>
  <c r="AF879" i="1"/>
  <c r="AE879" i="1"/>
  <c r="AB879" i="1"/>
  <c r="AA879" i="1"/>
  <c r="Z879" i="1"/>
  <c r="Y879" i="1"/>
  <c r="X879" i="1"/>
  <c r="W879" i="1"/>
  <c r="V879" i="1"/>
  <c r="U879" i="1"/>
  <c r="T879" i="1"/>
  <c r="S879" i="1"/>
  <c r="R879" i="1"/>
  <c r="Q879" i="1"/>
  <c r="N879" i="1"/>
  <c r="M879" i="1"/>
  <c r="L879" i="1"/>
  <c r="K879" i="1"/>
  <c r="J879" i="1"/>
  <c r="I879" i="1"/>
  <c r="H879" i="1"/>
  <c r="G879" i="1"/>
  <c r="F879" i="1"/>
  <c r="BH878" i="1"/>
  <c r="BG878" i="1"/>
  <c r="BF878" i="1"/>
  <c r="BE878" i="1"/>
  <c r="BD878" i="1"/>
  <c r="BC878" i="1"/>
  <c r="BB878" i="1"/>
  <c r="BA878" i="1"/>
  <c r="AZ878" i="1"/>
  <c r="AY878" i="1"/>
  <c r="AX878" i="1"/>
  <c r="AW878" i="1"/>
  <c r="AV878" i="1"/>
  <c r="AU878" i="1"/>
  <c r="AR878" i="1"/>
  <c r="AQ878" i="1"/>
  <c r="AP878" i="1"/>
  <c r="AO878" i="1"/>
  <c r="AN878" i="1"/>
  <c r="AM878" i="1"/>
  <c r="AL878" i="1"/>
  <c r="AK878" i="1"/>
  <c r="AJ878" i="1"/>
  <c r="AI878" i="1"/>
  <c r="AH878" i="1"/>
  <c r="AG878" i="1"/>
  <c r="AF878" i="1"/>
  <c r="AE878" i="1"/>
  <c r="AB878" i="1"/>
  <c r="AA878" i="1"/>
  <c r="Z878" i="1"/>
  <c r="Y878" i="1"/>
  <c r="X878" i="1"/>
  <c r="W878" i="1"/>
  <c r="V878" i="1"/>
  <c r="U878" i="1"/>
  <c r="T878" i="1"/>
  <c r="S878" i="1"/>
  <c r="R878" i="1"/>
  <c r="Q878" i="1"/>
  <c r="N878" i="1"/>
  <c r="M878" i="1"/>
  <c r="L878" i="1"/>
  <c r="K878" i="1"/>
  <c r="J878" i="1"/>
  <c r="I878" i="1"/>
  <c r="H878" i="1"/>
  <c r="G878" i="1"/>
  <c r="F878" i="1"/>
  <c r="BH875" i="1"/>
  <c r="BG875" i="1"/>
  <c r="BF875" i="1"/>
  <c r="BE875" i="1"/>
  <c r="BD875" i="1"/>
  <c r="BC875" i="1"/>
  <c r="BB875" i="1"/>
  <c r="BA875" i="1"/>
  <c r="AZ875" i="1"/>
  <c r="AY875" i="1"/>
  <c r="AX875" i="1"/>
  <c r="AW875" i="1"/>
  <c r="AV875" i="1"/>
  <c r="AU875" i="1"/>
  <c r="AR875" i="1"/>
  <c r="AQ875" i="1"/>
  <c r="AP875" i="1"/>
  <c r="AO875" i="1"/>
  <c r="AN875" i="1"/>
  <c r="AM875" i="1"/>
  <c r="AL875" i="1"/>
  <c r="AK875" i="1"/>
  <c r="AJ875" i="1"/>
  <c r="AI875" i="1"/>
  <c r="AH875" i="1"/>
  <c r="AG875" i="1"/>
  <c r="AF875" i="1"/>
  <c r="AE875" i="1"/>
  <c r="AB875" i="1"/>
  <c r="AA875" i="1"/>
  <c r="Z875" i="1"/>
  <c r="Y875" i="1"/>
  <c r="X875" i="1"/>
  <c r="W875" i="1"/>
  <c r="V875" i="1"/>
  <c r="U875" i="1"/>
  <c r="T875" i="1"/>
  <c r="S875" i="1"/>
  <c r="R875" i="1"/>
  <c r="Q875" i="1"/>
  <c r="N875" i="1"/>
  <c r="M875" i="1"/>
  <c r="L875" i="1"/>
  <c r="K875" i="1"/>
  <c r="J875" i="1"/>
  <c r="I875" i="1"/>
  <c r="H875" i="1"/>
  <c r="G875" i="1"/>
  <c r="F875" i="1"/>
  <c r="BH874" i="1"/>
  <c r="BG874" i="1"/>
  <c r="BF874" i="1"/>
  <c r="BE874" i="1"/>
  <c r="BD874" i="1"/>
  <c r="BC874" i="1"/>
  <c r="BB874" i="1"/>
  <c r="BA874" i="1"/>
  <c r="AZ874" i="1"/>
  <c r="AY874" i="1"/>
  <c r="AW874" i="1"/>
  <c r="AV874" i="1"/>
  <c r="AU874" i="1"/>
  <c r="AR874" i="1"/>
  <c r="AQ874" i="1"/>
  <c r="AP874" i="1"/>
  <c r="AO874" i="1"/>
  <c r="AN874" i="1"/>
  <c r="AM874" i="1"/>
  <c r="AL874" i="1"/>
  <c r="AK874" i="1"/>
  <c r="AJ874" i="1"/>
  <c r="AI874" i="1"/>
  <c r="AH874" i="1"/>
  <c r="AG874" i="1"/>
  <c r="AF874" i="1"/>
  <c r="AE874" i="1"/>
  <c r="AB874" i="1"/>
  <c r="AA874" i="1"/>
  <c r="Z874" i="1"/>
  <c r="Y874" i="1"/>
  <c r="X874" i="1"/>
  <c r="W874" i="1"/>
  <c r="V874" i="1"/>
  <c r="U874" i="1"/>
  <c r="T874" i="1"/>
  <c r="S874" i="1"/>
  <c r="R874" i="1"/>
  <c r="Q874" i="1"/>
  <c r="N874" i="1"/>
  <c r="M874" i="1"/>
  <c r="L874" i="1"/>
  <c r="K874" i="1"/>
  <c r="J874" i="1"/>
  <c r="I874" i="1"/>
  <c r="H874" i="1"/>
  <c r="G874" i="1"/>
  <c r="F874" i="1"/>
  <c r="BH873" i="1"/>
  <c r="BG873" i="1"/>
  <c r="BF873" i="1"/>
  <c r="BE873" i="1"/>
  <c r="BD873" i="1"/>
  <c r="BC873" i="1"/>
  <c r="BB873" i="1"/>
  <c r="BA873" i="1"/>
  <c r="AZ873" i="1"/>
  <c r="AY873" i="1"/>
  <c r="AX873" i="1"/>
  <c r="AW873" i="1"/>
  <c r="AV873" i="1"/>
  <c r="AU873" i="1"/>
  <c r="AR873" i="1"/>
  <c r="AQ873" i="1"/>
  <c r="AP873" i="1"/>
  <c r="AO873" i="1"/>
  <c r="AN873" i="1"/>
  <c r="AM873" i="1"/>
  <c r="AL873" i="1"/>
  <c r="AK873" i="1"/>
  <c r="AJ873" i="1"/>
  <c r="AI873" i="1"/>
  <c r="AH873" i="1"/>
  <c r="AG873" i="1"/>
  <c r="AF873" i="1"/>
  <c r="AE873" i="1"/>
  <c r="AB873" i="1"/>
  <c r="AA873" i="1"/>
  <c r="Z873" i="1"/>
  <c r="Y873" i="1"/>
  <c r="X873" i="1"/>
  <c r="W873" i="1"/>
  <c r="V873" i="1"/>
  <c r="U873" i="1"/>
  <c r="T873" i="1"/>
  <c r="S873" i="1"/>
  <c r="R873" i="1"/>
  <c r="Q873" i="1"/>
  <c r="N873" i="1"/>
  <c r="M873" i="1"/>
  <c r="L873" i="1"/>
  <c r="K873" i="1"/>
  <c r="J873" i="1"/>
  <c r="I873" i="1"/>
  <c r="H873" i="1"/>
  <c r="G873" i="1"/>
  <c r="F873" i="1"/>
  <c r="BH872" i="1"/>
  <c r="BG872" i="1"/>
  <c r="BF872" i="1"/>
  <c r="BE872" i="1"/>
  <c r="BD872" i="1"/>
  <c r="BC872" i="1"/>
  <c r="BB872" i="1"/>
  <c r="BA872" i="1"/>
  <c r="AZ872" i="1"/>
  <c r="AY872" i="1"/>
  <c r="AV872" i="1"/>
  <c r="AU872" i="1"/>
  <c r="AR872" i="1"/>
  <c r="AQ872" i="1"/>
  <c r="AP872" i="1"/>
  <c r="AO872" i="1"/>
  <c r="AN872" i="1"/>
  <c r="AM872" i="1"/>
  <c r="AL872" i="1"/>
  <c r="AK872" i="1"/>
  <c r="AJ872" i="1"/>
  <c r="AI872" i="1"/>
  <c r="AH872" i="1"/>
  <c r="AG872" i="1"/>
  <c r="AF872" i="1"/>
  <c r="AE872" i="1"/>
  <c r="AB872" i="1"/>
  <c r="AA872" i="1"/>
  <c r="Z872" i="1"/>
  <c r="Y872" i="1"/>
  <c r="X872" i="1"/>
  <c r="W872" i="1"/>
  <c r="V872" i="1"/>
  <c r="U872" i="1"/>
  <c r="T872" i="1"/>
  <c r="S872" i="1"/>
  <c r="R872" i="1"/>
  <c r="Q872" i="1"/>
  <c r="N872" i="1"/>
  <c r="M872" i="1"/>
  <c r="L872" i="1"/>
  <c r="K872" i="1"/>
  <c r="J872" i="1"/>
  <c r="I872" i="1"/>
  <c r="H872" i="1"/>
  <c r="G872" i="1"/>
  <c r="F872" i="1"/>
  <c r="BH871" i="1"/>
  <c r="BG871" i="1"/>
  <c r="BF871" i="1"/>
  <c r="BE871" i="1"/>
  <c r="BD871" i="1"/>
  <c r="BC871" i="1"/>
  <c r="BB871" i="1"/>
  <c r="BA871" i="1"/>
  <c r="AZ871" i="1"/>
  <c r="AY871" i="1"/>
  <c r="AX871" i="1"/>
  <c r="AW871" i="1"/>
  <c r="AV871" i="1"/>
  <c r="AU871" i="1"/>
  <c r="AR871" i="1"/>
  <c r="AQ871" i="1"/>
  <c r="AP871" i="1"/>
  <c r="AO871" i="1"/>
  <c r="AN871" i="1"/>
  <c r="AM871" i="1"/>
  <c r="AL871" i="1"/>
  <c r="AK871" i="1"/>
  <c r="AJ871" i="1"/>
  <c r="AI871" i="1"/>
  <c r="AH871" i="1"/>
  <c r="AG871" i="1"/>
  <c r="AF871" i="1"/>
  <c r="AE871" i="1"/>
  <c r="AB871" i="1"/>
  <c r="AA871" i="1"/>
  <c r="Z871" i="1"/>
  <c r="Y871" i="1"/>
  <c r="X871" i="1"/>
  <c r="W871" i="1"/>
  <c r="V871" i="1"/>
  <c r="U871" i="1"/>
  <c r="T871" i="1"/>
  <c r="S871" i="1"/>
  <c r="R871" i="1"/>
  <c r="Q871" i="1"/>
  <c r="N871" i="1"/>
  <c r="M871" i="1"/>
  <c r="L871" i="1"/>
  <c r="K871" i="1"/>
  <c r="J871" i="1"/>
  <c r="I871" i="1"/>
  <c r="H871" i="1"/>
  <c r="G871" i="1"/>
  <c r="F871" i="1"/>
  <c r="BH870" i="1"/>
  <c r="BG870" i="1"/>
  <c r="BF870" i="1"/>
  <c r="BE870" i="1"/>
  <c r="BD870" i="1"/>
  <c r="BC870" i="1"/>
  <c r="BB870" i="1"/>
  <c r="BA870" i="1"/>
  <c r="AZ870" i="1"/>
  <c r="AY870" i="1"/>
  <c r="AX870" i="1"/>
  <c r="AW870" i="1"/>
  <c r="AV870" i="1"/>
  <c r="AU870" i="1"/>
  <c r="AR870" i="1"/>
  <c r="AQ870" i="1"/>
  <c r="AP870" i="1"/>
  <c r="AO870" i="1"/>
  <c r="AN870" i="1"/>
  <c r="AM870" i="1"/>
  <c r="AL870" i="1"/>
  <c r="AK870" i="1"/>
  <c r="AJ870" i="1"/>
  <c r="AI870" i="1"/>
  <c r="AH870" i="1"/>
  <c r="AG870" i="1"/>
  <c r="AF870" i="1"/>
  <c r="AE870" i="1"/>
  <c r="AB870" i="1"/>
  <c r="AA870" i="1"/>
  <c r="Z870" i="1"/>
  <c r="Y870" i="1"/>
  <c r="X870" i="1"/>
  <c r="W870" i="1"/>
  <c r="V870" i="1"/>
  <c r="U870" i="1"/>
  <c r="T870" i="1"/>
  <c r="S870" i="1"/>
  <c r="R870" i="1"/>
  <c r="Q870" i="1"/>
  <c r="N870" i="1"/>
  <c r="M870" i="1"/>
  <c r="L870" i="1"/>
  <c r="K870" i="1"/>
  <c r="J870" i="1"/>
  <c r="I870" i="1"/>
  <c r="H870" i="1"/>
  <c r="G870" i="1"/>
  <c r="F870" i="1"/>
  <c r="BH869" i="1"/>
  <c r="BG869" i="1"/>
  <c r="BF869" i="1"/>
  <c r="BE869" i="1"/>
  <c r="BD869" i="1"/>
  <c r="BC869" i="1"/>
  <c r="BB869" i="1"/>
  <c r="BA869" i="1"/>
  <c r="AZ869" i="1"/>
  <c r="AY869" i="1"/>
  <c r="AX869" i="1"/>
  <c r="AW869" i="1"/>
  <c r="AV869" i="1"/>
  <c r="AU869" i="1"/>
  <c r="AR869" i="1"/>
  <c r="AQ869" i="1"/>
  <c r="AP869" i="1"/>
  <c r="AO869" i="1"/>
  <c r="AN869" i="1"/>
  <c r="AM869" i="1"/>
  <c r="AL869" i="1"/>
  <c r="AK869" i="1"/>
  <c r="AJ869" i="1"/>
  <c r="AI869" i="1"/>
  <c r="AH869" i="1"/>
  <c r="AG869" i="1"/>
  <c r="AF869" i="1"/>
  <c r="AE869" i="1"/>
  <c r="AB869" i="1"/>
  <c r="AA869" i="1"/>
  <c r="Z869" i="1"/>
  <c r="Y869" i="1"/>
  <c r="X869" i="1"/>
  <c r="W869" i="1"/>
  <c r="V869" i="1"/>
  <c r="U869" i="1"/>
  <c r="T869" i="1"/>
  <c r="S869" i="1"/>
  <c r="R869" i="1"/>
  <c r="Q869" i="1"/>
  <c r="N869" i="1"/>
  <c r="M869" i="1"/>
  <c r="L869" i="1"/>
  <c r="K869" i="1"/>
  <c r="J869" i="1"/>
  <c r="I869" i="1"/>
  <c r="H869" i="1"/>
  <c r="G869" i="1"/>
  <c r="F869" i="1"/>
  <c r="BH868" i="1"/>
  <c r="BG868" i="1"/>
  <c r="BF868" i="1"/>
  <c r="BE868" i="1"/>
  <c r="BD868" i="1"/>
  <c r="BC868" i="1"/>
  <c r="BB868" i="1"/>
  <c r="BA868" i="1"/>
  <c r="AZ868" i="1"/>
  <c r="AY868" i="1"/>
  <c r="AX868" i="1"/>
  <c r="AW868" i="1"/>
  <c r="AV868" i="1"/>
  <c r="AU868" i="1"/>
  <c r="AR868" i="1"/>
  <c r="AQ868" i="1"/>
  <c r="AP868" i="1"/>
  <c r="AO868" i="1"/>
  <c r="AN868" i="1"/>
  <c r="AM868" i="1"/>
  <c r="AL868" i="1"/>
  <c r="AK868" i="1"/>
  <c r="AJ868" i="1"/>
  <c r="AI868" i="1"/>
  <c r="AH868" i="1"/>
  <c r="AG868" i="1"/>
  <c r="AF868" i="1"/>
  <c r="AE868" i="1"/>
  <c r="AB868" i="1"/>
  <c r="AA868" i="1"/>
  <c r="Z868" i="1"/>
  <c r="Y868" i="1"/>
  <c r="X868" i="1"/>
  <c r="W868" i="1"/>
  <c r="V868" i="1"/>
  <c r="U868" i="1"/>
  <c r="T868" i="1"/>
  <c r="S868" i="1"/>
  <c r="R868" i="1"/>
  <c r="Q868" i="1"/>
  <c r="N868" i="1"/>
  <c r="M868" i="1"/>
  <c r="L868" i="1"/>
  <c r="K868" i="1"/>
  <c r="J868" i="1"/>
  <c r="I868" i="1"/>
  <c r="H868" i="1"/>
  <c r="G868" i="1"/>
  <c r="F868" i="1"/>
  <c r="BH867" i="1"/>
  <c r="BG867" i="1"/>
  <c r="BF867" i="1"/>
  <c r="BE867" i="1"/>
  <c r="BD867" i="1"/>
  <c r="BC867" i="1"/>
  <c r="BB867" i="1"/>
  <c r="BA867" i="1"/>
  <c r="AZ867" i="1"/>
  <c r="AY867" i="1"/>
  <c r="AX867" i="1"/>
  <c r="AW867" i="1"/>
  <c r="AV867" i="1"/>
  <c r="AU867" i="1"/>
  <c r="AR867" i="1"/>
  <c r="AQ867" i="1"/>
  <c r="AP867" i="1"/>
  <c r="AO867" i="1"/>
  <c r="AN867" i="1"/>
  <c r="AM867" i="1"/>
  <c r="AL867" i="1"/>
  <c r="AK867" i="1"/>
  <c r="AJ867" i="1"/>
  <c r="AI867" i="1"/>
  <c r="AH867" i="1"/>
  <c r="AG867" i="1"/>
  <c r="AF867" i="1"/>
  <c r="AE867" i="1"/>
  <c r="AB867" i="1"/>
  <c r="AA867" i="1"/>
  <c r="Z867" i="1"/>
  <c r="Y867" i="1"/>
  <c r="X867" i="1"/>
  <c r="W867" i="1"/>
  <c r="V867" i="1"/>
  <c r="U867" i="1"/>
  <c r="T867" i="1"/>
  <c r="S867" i="1"/>
  <c r="R867" i="1"/>
  <c r="Q867" i="1"/>
  <c r="N867" i="1"/>
  <c r="M867" i="1"/>
  <c r="L867" i="1"/>
  <c r="K867" i="1"/>
  <c r="J867" i="1"/>
  <c r="I867" i="1"/>
  <c r="H867" i="1"/>
  <c r="G867" i="1"/>
  <c r="F867" i="1"/>
  <c r="BH866" i="1"/>
  <c r="BG866" i="1"/>
  <c r="BF866" i="1"/>
  <c r="BE866" i="1"/>
  <c r="BD866" i="1"/>
  <c r="BC866" i="1"/>
  <c r="BB866" i="1"/>
  <c r="BA866" i="1"/>
  <c r="AZ866" i="1"/>
  <c r="AY866" i="1"/>
  <c r="AV866" i="1"/>
  <c r="AU866" i="1"/>
  <c r="AR866" i="1"/>
  <c r="AQ866" i="1"/>
  <c r="AP866" i="1"/>
  <c r="AO866" i="1"/>
  <c r="AN866" i="1"/>
  <c r="AM866" i="1"/>
  <c r="AL866" i="1"/>
  <c r="AK866" i="1"/>
  <c r="AJ866" i="1"/>
  <c r="AI866" i="1"/>
  <c r="AH866" i="1"/>
  <c r="AG866" i="1"/>
  <c r="AF866" i="1"/>
  <c r="AE866" i="1"/>
  <c r="AB866" i="1"/>
  <c r="AA866" i="1"/>
  <c r="Z866" i="1"/>
  <c r="Y866" i="1"/>
  <c r="X866" i="1"/>
  <c r="W866" i="1"/>
  <c r="V866" i="1"/>
  <c r="U866" i="1"/>
  <c r="T866" i="1"/>
  <c r="S866" i="1"/>
  <c r="R866" i="1"/>
  <c r="Q866" i="1"/>
  <c r="N866" i="1"/>
  <c r="M866" i="1"/>
  <c r="L866" i="1"/>
  <c r="K866" i="1"/>
  <c r="J866" i="1"/>
  <c r="I866" i="1"/>
  <c r="H866" i="1"/>
  <c r="G866" i="1"/>
  <c r="F866" i="1"/>
  <c r="BH862" i="1"/>
  <c r="BG862" i="1"/>
  <c r="BF862" i="1"/>
  <c r="BE862" i="1"/>
  <c r="BD862" i="1"/>
  <c r="BC862" i="1"/>
  <c r="BB862" i="1"/>
  <c r="BA862" i="1"/>
  <c r="AZ862" i="1"/>
  <c r="AY862" i="1"/>
  <c r="AX862" i="1"/>
  <c r="AW862" i="1"/>
  <c r="AV862" i="1"/>
  <c r="AU862" i="1"/>
  <c r="AR862" i="1"/>
  <c r="AQ862" i="1"/>
  <c r="AP862" i="1"/>
  <c r="AO862" i="1"/>
  <c r="AN862" i="1"/>
  <c r="AM862" i="1"/>
  <c r="AL862" i="1"/>
  <c r="AK862" i="1"/>
  <c r="AJ862" i="1"/>
  <c r="AI862" i="1"/>
  <c r="AH862" i="1"/>
  <c r="AG862" i="1"/>
  <c r="AF862" i="1"/>
  <c r="AE862" i="1"/>
  <c r="AB862" i="1"/>
  <c r="AA862" i="1"/>
  <c r="Z862" i="1"/>
  <c r="Y862" i="1"/>
  <c r="X862" i="1"/>
  <c r="W862" i="1"/>
  <c r="V862" i="1"/>
  <c r="U862" i="1"/>
  <c r="T862" i="1"/>
  <c r="S862" i="1"/>
  <c r="R862" i="1"/>
  <c r="Q862" i="1"/>
  <c r="N862" i="1"/>
  <c r="M862" i="1"/>
  <c r="L862" i="1"/>
  <c r="K862" i="1"/>
  <c r="J862" i="1"/>
  <c r="I862" i="1"/>
  <c r="H862" i="1"/>
  <c r="G862" i="1"/>
  <c r="F862" i="1"/>
  <c r="D862" i="1"/>
  <c r="C862" i="1"/>
  <c r="BH861" i="1"/>
  <c r="BG861" i="1"/>
  <c r="BF861" i="1"/>
  <c r="BE861" i="1"/>
  <c r="BD861" i="1"/>
  <c r="BC861" i="1"/>
  <c r="BB861" i="1"/>
  <c r="BA861" i="1"/>
  <c r="AZ861" i="1"/>
  <c r="AY861" i="1"/>
  <c r="AX861" i="1"/>
  <c r="AW861" i="1"/>
  <c r="AV861" i="1"/>
  <c r="AU861" i="1"/>
  <c r="AR861" i="1"/>
  <c r="AQ861" i="1"/>
  <c r="AP861" i="1"/>
  <c r="AO861" i="1"/>
  <c r="AN861" i="1"/>
  <c r="AM861" i="1"/>
  <c r="AL861" i="1"/>
  <c r="AK861" i="1"/>
  <c r="AJ861" i="1"/>
  <c r="AI861" i="1"/>
  <c r="AH861" i="1"/>
  <c r="AG861" i="1"/>
  <c r="AF861" i="1"/>
  <c r="AE861" i="1"/>
  <c r="AB861" i="1"/>
  <c r="AA861" i="1"/>
  <c r="Z861" i="1"/>
  <c r="Y861" i="1"/>
  <c r="X861" i="1"/>
  <c r="W861" i="1"/>
  <c r="V861" i="1"/>
  <c r="U861" i="1"/>
  <c r="T861" i="1"/>
  <c r="S861" i="1"/>
  <c r="R861" i="1"/>
  <c r="Q861" i="1"/>
  <c r="N861" i="1"/>
  <c r="M861" i="1"/>
  <c r="L861" i="1"/>
  <c r="K861" i="1"/>
  <c r="J861" i="1"/>
  <c r="I861" i="1"/>
  <c r="H861" i="1"/>
  <c r="G861" i="1"/>
  <c r="F861" i="1"/>
  <c r="D861" i="1"/>
  <c r="C861" i="1"/>
  <c r="BH860" i="1"/>
  <c r="BG860" i="1"/>
  <c r="BF860" i="1"/>
  <c r="BE860" i="1"/>
  <c r="BD860" i="1"/>
  <c r="BC860" i="1"/>
  <c r="BB860" i="1"/>
  <c r="BA860" i="1"/>
  <c r="AZ860" i="1"/>
  <c r="AY860" i="1"/>
  <c r="AX860" i="1"/>
  <c r="AW860" i="1"/>
  <c r="AV860" i="1"/>
  <c r="AU860" i="1"/>
  <c r="AR860" i="1"/>
  <c r="AQ860" i="1"/>
  <c r="AP860" i="1"/>
  <c r="AO860" i="1"/>
  <c r="AN860" i="1"/>
  <c r="AM860" i="1"/>
  <c r="AL860" i="1"/>
  <c r="AK860" i="1"/>
  <c r="AJ860" i="1"/>
  <c r="AI860" i="1"/>
  <c r="AH860" i="1"/>
  <c r="AG860" i="1"/>
  <c r="AF860" i="1"/>
  <c r="AE860" i="1"/>
  <c r="AB860" i="1"/>
  <c r="AA860" i="1"/>
  <c r="Z860" i="1"/>
  <c r="Y860" i="1"/>
  <c r="X860" i="1"/>
  <c r="W860" i="1"/>
  <c r="V860" i="1"/>
  <c r="U860" i="1"/>
  <c r="T860" i="1"/>
  <c r="S860" i="1"/>
  <c r="R860" i="1"/>
  <c r="Q860" i="1"/>
  <c r="N860" i="1"/>
  <c r="M860" i="1"/>
  <c r="L860" i="1"/>
  <c r="K860" i="1"/>
  <c r="J860" i="1"/>
  <c r="I860" i="1"/>
  <c r="H860" i="1"/>
  <c r="G860" i="1"/>
  <c r="F860" i="1"/>
  <c r="D860" i="1"/>
  <c r="C860" i="1"/>
  <c r="BH859" i="1"/>
  <c r="BG859" i="1"/>
  <c r="BF859" i="1"/>
  <c r="BE859" i="1"/>
  <c r="BD859" i="1"/>
  <c r="BC859" i="1"/>
  <c r="BB859" i="1"/>
  <c r="BA859" i="1"/>
  <c r="AZ859" i="1"/>
  <c r="AY859" i="1"/>
  <c r="AX859" i="1"/>
  <c r="AW859" i="1"/>
  <c r="AV859" i="1"/>
  <c r="AU859" i="1"/>
  <c r="AR859" i="1"/>
  <c r="AQ859" i="1"/>
  <c r="AP859" i="1"/>
  <c r="AO859" i="1"/>
  <c r="AN859" i="1"/>
  <c r="AM859" i="1"/>
  <c r="AL859" i="1"/>
  <c r="AK859" i="1"/>
  <c r="AJ859" i="1"/>
  <c r="AI859" i="1"/>
  <c r="AH859" i="1"/>
  <c r="AG859" i="1"/>
  <c r="AF859" i="1"/>
  <c r="AE859" i="1"/>
  <c r="AB859" i="1"/>
  <c r="AA859" i="1"/>
  <c r="Z859" i="1"/>
  <c r="Y859" i="1"/>
  <c r="X859" i="1"/>
  <c r="W859" i="1"/>
  <c r="V859" i="1"/>
  <c r="U859" i="1"/>
  <c r="T859" i="1"/>
  <c r="S859" i="1"/>
  <c r="R859" i="1"/>
  <c r="Q859" i="1"/>
  <c r="N859" i="1"/>
  <c r="M859" i="1"/>
  <c r="L859" i="1"/>
  <c r="K859" i="1"/>
  <c r="J859" i="1"/>
  <c r="I859" i="1"/>
  <c r="H859" i="1"/>
  <c r="G859" i="1"/>
  <c r="F859" i="1"/>
  <c r="D859" i="1"/>
  <c r="C859" i="1"/>
  <c r="BH858" i="1"/>
  <c r="BG858" i="1"/>
  <c r="BF858" i="1"/>
  <c r="BE858" i="1"/>
  <c r="BD858" i="1"/>
  <c r="BC858" i="1"/>
  <c r="BB858" i="1"/>
  <c r="BA858" i="1"/>
  <c r="AZ858" i="1"/>
  <c r="AY858" i="1"/>
  <c r="AX858" i="1"/>
  <c r="AW858" i="1"/>
  <c r="AV858" i="1"/>
  <c r="AU858" i="1"/>
  <c r="AR858" i="1"/>
  <c r="AQ858" i="1"/>
  <c r="AP858" i="1"/>
  <c r="AO858" i="1"/>
  <c r="AN858" i="1"/>
  <c r="AM858" i="1"/>
  <c r="AL858" i="1"/>
  <c r="AK858" i="1"/>
  <c r="AJ858" i="1"/>
  <c r="AI858" i="1"/>
  <c r="AH858" i="1"/>
  <c r="AG858" i="1"/>
  <c r="AF858" i="1"/>
  <c r="AE858" i="1"/>
  <c r="AB858" i="1"/>
  <c r="AA858" i="1"/>
  <c r="Z858" i="1"/>
  <c r="Y858" i="1"/>
  <c r="X858" i="1"/>
  <c r="W858" i="1"/>
  <c r="V858" i="1"/>
  <c r="U858" i="1"/>
  <c r="T858" i="1"/>
  <c r="S858" i="1"/>
  <c r="R858" i="1"/>
  <c r="Q858" i="1"/>
  <c r="N858" i="1"/>
  <c r="L858" i="1"/>
  <c r="K858" i="1"/>
  <c r="J858" i="1"/>
  <c r="I858" i="1"/>
  <c r="H858" i="1"/>
  <c r="G858" i="1"/>
  <c r="F858" i="1"/>
  <c r="D858" i="1"/>
  <c r="C858" i="1"/>
  <c r="BH857" i="1"/>
  <c r="BG857" i="1"/>
  <c r="BF857" i="1"/>
  <c r="BE857" i="1"/>
  <c r="BD857" i="1"/>
  <c r="BC857" i="1"/>
  <c r="BB857" i="1"/>
  <c r="BA857" i="1"/>
  <c r="AZ857" i="1"/>
  <c r="AY857" i="1"/>
  <c r="AX857" i="1"/>
  <c r="AW857" i="1"/>
  <c r="AV857" i="1"/>
  <c r="AU857" i="1"/>
  <c r="AR857" i="1"/>
  <c r="AQ857" i="1"/>
  <c r="AP857" i="1"/>
  <c r="AO857" i="1"/>
  <c r="AN857" i="1"/>
  <c r="AM857" i="1"/>
  <c r="AL857" i="1"/>
  <c r="AK857" i="1"/>
  <c r="AJ857" i="1"/>
  <c r="AI857" i="1"/>
  <c r="AH857" i="1"/>
  <c r="AG857" i="1"/>
  <c r="AF857" i="1"/>
  <c r="AE857" i="1"/>
  <c r="AB857" i="1"/>
  <c r="AA857" i="1"/>
  <c r="Z857" i="1"/>
  <c r="Y857" i="1"/>
  <c r="X857" i="1"/>
  <c r="W857" i="1"/>
  <c r="V857" i="1"/>
  <c r="U857" i="1"/>
  <c r="T857" i="1"/>
  <c r="S857" i="1"/>
  <c r="R857" i="1"/>
  <c r="Q857" i="1"/>
  <c r="N857" i="1"/>
  <c r="M857" i="1"/>
  <c r="L857" i="1"/>
  <c r="K857" i="1"/>
  <c r="J857" i="1"/>
  <c r="I857" i="1"/>
  <c r="H857" i="1"/>
  <c r="G857" i="1"/>
  <c r="F857" i="1"/>
  <c r="D857" i="1"/>
  <c r="C857" i="1"/>
  <c r="BH856" i="1"/>
  <c r="BG856" i="1"/>
  <c r="BF856" i="1"/>
  <c r="BE856" i="1"/>
  <c r="BD856" i="1"/>
  <c r="BC856" i="1"/>
  <c r="BB856" i="1"/>
  <c r="BA856" i="1"/>
  <c r="AZ856" i="1"/>
  <c r="AY856" i="1"/>
  <c r="AX856" i="1"/>
  <c r="AW856" i="1"/>
  <c r="AV856" i="1"/>
  <c r="AU856" i="1"/>
  <c r="AR856" i="1"/>
  <c r="AQ856" i="1"/>
  <c r="AP856" i="1"/>
  <c r="AO856" i="1"/>
  <c r="AN856" i="1"/>
  <c r="AM856" i="1"/>
  <c r="AL856" i="1"/>
  <c r="AK856" i="1"/>
  <c r="AJ856" i="1"/>
  <c r="AI856" i="1"/>
  <c r="AH856" i="1"/>
  <c r="AG856" i="1"/>
  <c r="AF856" i="1"/>
  <c r="AE856" i="1"/>
  <c r="AB856" i="1"/>
  <c r="AA856" i="1"/>
  <c r="Z856" i="1"/>
  <c r="Y856" i="1"/>
  <c r="X856" i="1"/>
  <c r="W856" i="1"/>
  <c r="V856" i="1"/>
  <c r="U856" i="1"/>
  <c r="T856" i="1"/>
  <c r="S856" i="1"/>
  <c r="R856" i="1"/>
  <c r="Q856" i="1"/>
  <c r="N856" i="1"/>
  <c r="M856" i="1"/>
  <c r="L856" i="1"/>
  <c r="K856" i="1"/>
  <c r="J856" i="1"/>
  <c r="I856" i="1"/>
  <c r="H856" i="1"/>
  <c r="G856" i="1"/>
  <c r="F856" i="1"/>
  <c r="D856" i="1"/>
  <c r="C856" i="1"/>
  <c r="BH855" i="1"/>
  <c r="BG855" i="1"/>
  <c r="BF855" i="1"/>
  <c r="BE855" i="1"/>
  <c r="BD855" i="1"/>
  <c r="BC855" i="1"/>
  <c r="BB855" i="1"/>
  <c r="BA855" i="1"/>
  <c r="AZ855" i="1"/>
  <c r="AY855" i="1"/>
  <c r="AW855" i="1"/>
  <c r="AV855" i="1"/>
  <c r="AU855" i="1"/>
  <c r="AR855" i="1"/>
  <c r="AQ855" i="1"/>
  <c r="AP855" i="1"/>
  <c r="AO855" i="1"/>
  <c r="AN855" i="1"/>
  <c r="AM855" i="1"/>
  <c r="AL855" i="1"/>
  <c r="AK855" i="1"/>
  <c r="AJ855" i="1"/>
  <c r="AI855" i="1"/>
  <c r="AH855" i="1"/>
  <c r="AG855" i="1"/>
  <c r="AF855" i="1"/>
  <c r="AE855" i="1"/>
  <c r="AB855" i="1"/>
  <c r="AA855" i="1"/>
  <c r="Z855" i="1"/>
  <c r="Y855" i="1"/>
  <c r="X855" i="1"/>
  <c r="W855" i="1"/>
  <c r="V855" i="1"/>
  <c r="U855" i="1"/>
  <c r="T855" i="1"/>
  <c r="S855" i="1"/>
  <c r="R855" i="1"/>
  <c r="Q855" i="1"/>
  <c r="N855" i="1"/>
  <c r="M855" i="1"/>
  <c r="L855" i="1"/>
  <c r="K855" i="1"/>
  <c r="J855" i="1"/>
  <c r="I855" i="1"/>
  <c r="H855" i="1"/>
  <c r="G855" i="1"/>
  <c r="F855" i="1"/>
  <c r="D855" i="1"/>
  <c r="C855" i="1"/>
  <c r="BH854" i="1"/>
  <c r="BG854" i="1"/>
  <c r="BF854" i="1"/>
  <c r="BE854" i="1"/>
  <c r="BD854" i="1"/>
  <c r="BC854" i="1"/>
  <c r="BB854" i="1"/>
  <c r="BA854" i="1"/>
  <c r="AZ854" i="1"/>
  <c r="AY854" i="1"/>
  <c r="AX854" i="1"/>
  <c r="AW854" i="1"/>
  <c r="AV854" i="1"/>
  <c r="AU854" i="1"/>
  <c r="AR854" i="1"/>
  <c r="AQ854" i="1"/>
  <c r="AP854" i="1"/>
  <c r="AO854" i="1"/>
  <c r="AN854" i="1"/>
  <c r="AM854" i="1"/>
  <c r="AL854" i="1"/>
  <c r="AK854" i="1"/>
  <c r="AJ854" i="1"/>
  <c r="AI854" i="1"/>
  <c r="AH854" i="1"/>
  <c r="AG854" i="1"/>
  <c r="AF854" i="1"/>
  <c r="AE854" i="1"/>
  <c r="AB854" i="1"/>
  <c r="AA854" i="1"/>
  <c r="Z854" i="1"/>
  <c r="Y854" i="1"/>
  <c r="X854" i="1"/>
  <c r="W854" i="1"/>
  <c r="V854" i="1"/>
  <c r="U854" i="1"/>
  <c r="T854" i="1"/>
  <c r="S854" i="1"/>
  <c r="R854" i="1"/>
  <c r="Q854" i="1"/>
  <c r="N854" i="1"/>
  <c r="M854" i="1"/>
  <c r="L854" i="1"/>
  <c r="K854" i="1"/>
  <c r="J854" i="1"/>
  <c r="I854" i="1"/>
  <c r="H854" i="1"/>
  <c r="G854" i="1"/>
  <c r="F854" i="1"/>
  <c r="D854" i="1"/>
  <c r="C854" i="1"/>
  <c r="BH853" i="1"/>
  <c r="BG853" i="1"/>
  <c r="BF853" i="1"/>
  <c r="BE853" i="1"/>
  <c r="BD853" i="1"/>
  <c r="BC853" i="1"/>
  <c r="BB853" i="1"/>
  <c r="BA853" i="1"/>
  <c r="AZ853" i="1"/>
  <c r="AY853" i="1"/>
  <c r="AX853" i="1"/>
  <c r="AW853" i="1"/>
  <c r="AV853" i="1"/>
  <c r="AU853" i="1"/>
  <c r="AR853" i="1"/>
  <c r="AQ853" i="1"/>
  <c r="AP853" i="1"/>
  <c r="AO853" i="1"/>
  <c r="AN853" i="1"/>
  <c r="AM853" i="1"/>
  <c r="AL853" i="1"/>
  <c r="AK853" i="1"/>
  <c r="AJ853" i="1"/>
  <c r="AI853" i="1"/>
  <c r="AH853" i="1"/>
  <c r="AG853" i="1"/>
  <c r="AF853" i="1"/>
  <c r="AE853" i="1"/>
  <c r="AB853" i="1"/>
  <c r="AA853" i="1"/>
  <c r="Z853" i="1"/>
  <c r="Y853" i="1"/>
  <c r="X853" i="1"/>
  <c r="W853" i="1"/>
  <c r="V853" i="1"/>
  <c r="U853" i="1"/>
  <c r="T853" i="1"/>
  <c r="S853" i="1"/>
  <c r="R853" i="1"/>
  <c r="Q853" i="1"/>
  <c r="N853" i="1"/>
  <c r="M853" i="1"/>
  <c r="L853" i="1"/>
  <c r="K853" i="1"/>
  <c r="J853" i="1"/>
  <c r="I853" i="1"/>
  <c r="H853" i="1"/>
  <c r="G853" i="1"/>
  <c r="F853" i="1"/>
  <c r="D853" i="1"/>
  <c r="C853" i="1"/>
  <c r="BH852" i="1"/>
  <c r="BG852" i="1"/>
  <c r="BF852" i="1"/>
  <c r="BE852" i="1"/>
  <c r="BD852" i="1"/>
  <c r="BC852" i="1"/>
  <c r="BB852" i="1"/>
  <c r="BA852" i="1"/>
  <c r="AZ852" i="1"/>
  <c r="AY852" i="1"/>
  <c r="AX852" i="1"/>
  <c r="AW852" i="1"/>
  <c r="AV852" i="1"/>
  <c r="AU852" i="1"/>
  <c r="AR852" i="1"/>
  <c r="AQ852" i="1"/>
  <c r="AP852" i="1"/>
  <c r="AO852" i="1"/>
  <c r="AN852" i="1"/>
  <c r="AM852" i="1"/>
  <c r="AL852" i="1"/>
  <c r="AK852" i="1"/>
  <c r="AJ852" i="1"/>
  <c r="AI852" i="1"/>
  <c r="AH852" i="1"/>
  <c r="AG852" i="1"/>
  <c r="AF852" i="1"/>
  <c r="AE852" i="1"/>
  <c r="AB852" i="1"/>
  <c r="AA852" i="1"/>
  <c r="Z852" i="1"/>
  <c r="Y852" i="1"/>
  <c r="X852" i="1"/>
  <c r="W852" i="1"/>
  <c r="V852" i="1"/>
  <c r="U852" i="1"/>
  <c r="T852" i="1"/>
  <c r="S852" i="1"/>
  <c r="R852" i="1"/>
  <c r="Q852" i="1"/>
  <c r="N852" i="1"/>
  <c r="M852" i="1"/>
  <c r="L852" i="1"/>
  <c r="K852" i="1"/>
  <c r="J852" i="1"/>
  <c r="I852" i="1"/>
  <c r="H852" i="1"/>
  <c r="G852" i="1"/>
  <c r="F852" i="1"/>
  <c r="C852" i="1"/>
  <c r="F851" i="1"/>
  <c r="G851" i="1"/>
  <c r="H851" i="1"/>
  <c r="I851" i="1"/>
  <c r="J851" i="1"/>
  <c r="K851" i="1"/>
  <c r="L851" i="1"/>
  <c r="N851" i="1"/>
  <c r="Q851" i="1"/>
  <c r="R851" i="1"/>
  <c r="S851" i="1"/>
  <c r="T851" i="1"/>
  <c r="U851" i="1"/>
  <c r="V851" i="1"/>
  <c r="W851" i="1"/>
  <c r="X851" i="1"/>
  <c r="Y851" i="1"/>
  <c r="Z851" i="1"/>
  <c r="AE851" i="1"/>
  <c r="AF851" i="1"/>
  <c r="AG851" i="1"/>
  <c r="AH851" i="1"/>
  <c r="AI851" i="1"/>
  <c r="AJ851" i="1"/>
  <c r="AK851" i="1"/>
  <c r="AL851" i="1"/>
  <c r="AM851" i="1"/>
  <c r="AN851" i="1"/>
  <c r="AO851" i="1"/>
  <c r="AP851" i="1"/>
  <c r="AR851" i="1"/>
  <c r="AV851" i="1"/>
  <c r="AY851" i="1"/>
  <c r="AZ851" i="1"/>
  <c r="BA851" i="1"/>
  <c r="BB851" i="1"/>
  <c r="BC851" i="1"/>
  <c r="BD851" i="1"/>
  <c r="BE851" i="1"/>
  <c r="BF851" i="1"/>
  <c r="BG851" i="1"/>
  <c r="BH851" i="1"/>
  <c r="D851" i="1"/>
  <c r="F896" i="1" l="1"/>
  <c r="N893" i="1"/>
  <c r="AB893" i="1"/>
  <c r="AP893" i="1"/>
  <c r="BE893" i="1"/>
  <c r="G893" i="1"/>
  <c r="K893" i="1"/>
  <c r="Q893" i="1"/>
  <c r="U893" i="1"/>
  <c r="Y893" i="1"/>
  <c r="AE893" i="1"/>
  <c r="AI893" i="1"/>
  <c r="AM893" i="1"/>
  <c r="AQ893" i="1"/>
  <c r="AW893" i="1"/>
  <c r="BB893" i="1"/>
  <c r="BF893" i="1"/>
  <c r="J893" i="1"/>
  <c r="X893" i="1"/>
  <c r="AL893" i="1"/>
  <c r="AV893" i="1"/>
  <c r="H893" i="1"/>
  <c r="L893" i="1"/>
  <c r="R893" i="1"/>
  <c r="V893" i="1"/>
  <c r="Z893" i="1"/>
  <c r="AF893" i="1"/>
  <c r="AJ893" i="1"/>
  <c r="AN893" i="1"/>
  <c r="AY893" i="1"/>
  <c r="BC893" i="1"/>
  <c r="BG893" i="1"/>
  <c r="F893" i="1"/>
  <c r="T893" i="1"/>
  <c r="AH893" i="1"/>
  <c r="BA893" i="1"/>
  <c r="I893" i="1"/>
  <c r="M893" i="1"/>
  <c r="S893" i="1"/>
  <c r="W893" i="1"/>
  <c r="AA893" i="1"/>
  <c r="AG893" i="1"/>
  <c r="AK893" i="1"/>
  <c r="AO893" i="1"/>
  <c r="AU893" i="1"/>
  <c r="AZ893" i="1"/>
  <c r="BD893" i="1"/>
  <c r="BH893" i="1"/>
  <c r="I880" i="1"/>
  <c r="M880" i="1"/>
  <c r="S880" i="1"/>
  <c r="W880" i="1"/>
  <c r="AA880" i="1"/>
  <c r="AG880" i="1"/>
  <c r="AK880" i="1"/>
  <c r="AO880" i="1"/>
  <c r="AU880" i="1"/>
  <c r="AY880" i="1"/>
  <c r="BC880" i="1"/>
  <c r="BG880" i="1"/>
  <c r="F880" i="1"/>
  <c r="J880" i="1"/>
  <c r="N880" i="1"/>
  <c r="T880" i="1"/>
  <c r="X880" i="1"/>
  <c r="AB880" i="1"/>
  <c r="AH880" i="1"/>
  <c r="AL880" i="1"/>
  <c r="AP880" i="1"/>
  <c r="AV880" i="1"/>
  <c r="AZ880" i="1"/>
  <c r="BD880" i="1"/>
  <c r="BH880" i="1"/>
  <c r="G880" i="1"/>
  <c r="K880" i="1"/>
  <c r="Q880" i="1"/>
  <c r="U880" i="1"/>
  <c r="Y880" i="1"/>
  <c r="AE880" i="1"/>
  <c r="AI880" i="1"/>
  <c r="AM880" i="1"/>
  <c r="AQ880" i="1"/>
  <c r="AW880" i="1"/>
  <c r="BA880" i="1"/>
  <c r="BE880" i="1"/>
  <c r="H880" i="1"/>
  <c r="L880" i="1"/>
  <c r="R880" i="1"/>
  <c r="V880" i="1"/>
  <c r="Z880" i="1"/>
  <c r="AF880" i="1"/>
  <c r="AJ880" i="1"/>
  <c r="AN880" i="1"/>
  <c r="AR880" i="1"/>
  <c r="BB880" i="1"/>
  <c r="BF880" i="1"/>
  <c r="BE863" i="1"/>
  <c r="AM863" i="1"/>
  <c r="W863" i="1"/>
  <c r="H863" i="1"/>
  <c r="BH863" i="1"/>
  <c r="BD863" i="1"/>
  <c r="AZ863" i="1"/>
  <c r="AP863" i="1"/>
  <c r="AL863" i="1"/>
  <c r="AH863" i="1"/>
  <c r="Z863" i="1"/>
  <c r="V863" i="1"/>
  <c r="R863" i="1"/>
  <c r="K863" i="1"/>
  <c r="G863" i="1"/>
  <c r="BA863" i="1"/>
  <c r="AI863" i="1"/>
  <c r="S863" i="1"/>
  <c r="BG863" i="1"/>
  <c r="BC863" i="1"/>
  <c r="AY863" i="1"/>
  <c r="AO863" i="1"/>
  <c r="AK863" i="1"/>
  <c r="AG863" i="1"/>
  <c r="Y863" i="1"/>
  <c r="U863" i="1"/>
  <c r="Q863" i="1"/>
  <c r="J863" i="1"/>
  <c r="AR863" i="1"/>
  <c r="AE863" i="1"/>
  <c r="L863" i="1"/>
  <c r="BF863" i="1"/>
  <c r="BB863" i="1"/>
  <c r="AV863" i="1"/>
  <c r="AN863" i="1"/>
  <c r="AJ863" i="1"/>
  <c r="AF863" i="1"/>
  <c r="X863" i="1"/>
  <c r="T863" i="1"/>
  <c r="N863" i="1"/>
  <c r="I863" i="1"/>
  <c r="F835" i="1"/>
  <c r="F899" i="1" s="1"/>
  <c r="F863" i="1"/>
  <c r="C799" i="1"/>
  <c r="D852" i="1"/>
  <c r="AX855" i="1"/>
  <c r="AW866" i="1"/>
  <c r="AX866" i="1"/>
  <c r="AW872" i="1"/>
  <c r="AX872" i="1"/>
  <c r="AX874" i="1"/>
  <c r="AX879" i="1"/>
  <c r="AX880" i="1" s="1"/>
  <c r="AX883" i="1"/>
  <c r="AW889" i="1"/>
  <c r="AX889" i="1"/>
  <c r="AX895" i="1"/>
  <c r="AX896" i="1" s="1"/>
  <c r="AW895" i="1"/>
  <c r="AW896" i="1" s="1"/>
  <c r="AX851" i="1"/>
  <c r="AW851" i="1"/>
  <c r="AU895" i="1"/>
  <c r="AU896" i="1" s="1"/>
  <c r="AU851" i="1"/>
  <c r="AR884" i="1"/>
  <c r="AR893" i="1" s="1"/>
  <c r="AQ851" i="1"/>
  <c r="AB895" i="1"/>
  <c r="AB896" i="1" s="1"/>
  <c r="M858" i="1"/>
  <c r="M851" i="1"/>
  <c r="AB851" i="1"/>
  <c r="AA851" i="1"/>
  <c r="C801" i="1"/>
  <c r="C837" i="1" s="1"/>
  <c r="AX893" i="1" l="1"/>
  <c r="AB863" i="1"/>
  <c r="AQ863" i="1"/>
  <c r="AW863" i="1"/>
  <c r="AA863" i="1"/>
  <c r="M863" i="1"/>
  <c r="AX863" i="1"/>
  <c r="AU863" i="1"/>
  <c r="D863" i="1"/>
  <c r="C802" i="1"/>
  <c r="AD851" i="1" l="1"/>
  <c r="BJ869" i="1"/>
  <c r="BJ858" i="1"/>
  <c r="BJ853" i="1"/>
  <c r="AD890" i="1"/>
  <c r="AD886" i="1"/>
  <c r="AD879" i="1"/>
  <c r="AD874" i="1"/>
  <c r="AD873" i="1"/>
  <c r="AC860" i="1"/>
  <c r="AC856" i="1"/>
  <c r="BI887" i="1"/>
  <c r="BI884" i="1"/>
  <c r="BI883" i="1"/>
  <c r="BI874" i="1"/>
  <c r="BI869" i="1"/>
  <c r="BI861" i="1"/>
  <c r="BI858" i="1"/>
  <c r="BI857" i="1"/>
  <c r="BJ886" i="1"/>
  <c r="BJ859" i="1"/>
  <c r="AC890" i="1"/>
  <c r="AC886" i="1"/>
  <c r="AC883" i="1"/>
  <c r="AC879" i="1"/>
  <c r="AC873" i="1"/>
  <c r="AD868" i="1"/>
  <c r="AD867" i="1"/>
  <c r="AD852" i="1"/>
  <c r="BJ891" i="1"/>
  <c r="BJ890" i="1"/>
  <c r="BJ862" i="1"/>
  <c r="AD870" i="1"/>
  <c r="AD856" i="1"/>
  <c r="BJ887" i="1"/>
  <c r="BJ875" i="1"/>
  <c r="BJ867" i="1"/>
  <c r="AC871" i="1"/>
  <c r="AC855" i="1"/>
  <c r="BJ851" i="1"/>
  <c r="BI891" i="1"/>
  <c r="BI890" i="1"/>
  <c r="BI866" i="1"/>
  <c r="BJ866" i="1"/>
  <c r="AC889" i="1"/>
  <c r="AD869" i="1"/>
  <c r="BJ872" i="1"/>
  <c r="BI889" i="1"/>
  <c r="BI872" i="1"/>
  <c r="AD891" i="1"/>
  <c r="AD889" i="1"/>
  <c r="AC885" i="1"/>
  <c r="AC884" i="1"/>
  <c r="AC878" i="1"/>
  <c r="BJ870" i="1"/>
  <c r="BJ868" i="1"/>
  <c r="BJ861" i="1"/>
  <c r="BJ860" i="1"/>
  <c r="BJ857" i="1"/>
  <c r="BJ856" i="1"/>
  <c r="BJ855" i="1"/>
  <c r="BJ854" i="1"/>
  <c r="AC870" i="1"/>
  <c r="AC868" i="1"/>
  <c r="AC867" i="1"/>
  <c r="AC866" i="1"/>
  <c r="BI868" i="1"/>
  <c r="BI867" i="1"/>
  <c r="BI862" i="1"/>
  <c r="BI860" i="1"/>
  <c r="BI859" i="1"/>
  <c r="BI854" i="1"/>
  <c r="BI853" i="1"/>
  <c r="BI852" i="1"/>
  <c r="AD895" i="1"/>
  <c r="AD896" i="1" s="1"/>
  <c r="AD887" i="1"/>
  <c r="AD885" i="1"/>
  <c r="AD884" i="1"/>
  <c r="AD883" i="1"/>
  <c r="AD878" i="1"/>
  <c r="AD875" i="1"/>
  <c r="AD872" i="1"/>
  <c r="AD871" i="1"/>
  <c r="AD862" i="1"/>
  <c r="AD861" i="1"/>
  <c r="AD860" i="1"/>
  <c r="AD858" i="1"/>
  <c r="AD857" i="1"/>
  <c r="BJ888" i="1"/>
  <c r="BJ885" i="1"/>
  <c r="BJ883" i="1"/>
  <c r="BJ878" i="1"/>
  <c r="BJ874" i="1"/>
  <c r="BJ873" i="1"/>
  <c r="BJ871" i="1"/>
  <c r="AD888" i="1"/>
  <c r="AC888" i="1"/>
  <c r="AC875" i="1"/>
  <c r="AC872" i="1"/>
  <c r="AC861" i="1"/>
  <c r="AC859" i="1"/>
  <c r="AC857" i="1"/>
  <c r="AC853" i="1"/>
  <c r="AC852" i="1"/>
  <c r="BI892" i="1"/>
  <c r="BI888" i="1"/>
  <c r="BI886" i="1"/>
  <c r="BI885" i="1"/>
  <c r="BI879" i="1"/>
  <c r="BI878" i="1"/>
  <c r="BI875" i="1"/>
  <c r="BI873" i="1"/>
  <c r="BI871" i="1"/>
  <c r="BJ852" i="1"/>
  <c r="AC892" i="1"/>
  <c r="BJ892" i="1"/>
  <c r="AC869" i="1"/>
  <c r="AD866" i="1"/>
  <c r="AD854" i="1"/>
  <c r="AD834" i="1"/>
  <c r="AD832" i="1"/>
  <c r="AD830" i="1"/>
  <c r="AD828" i="1"/>
  <c r="AD826" i="1"/>
  <c r="AD824" i="1"/>
  <c r="AD822" i="1"/>
  <c r="AD820" i="1"/>
  <c r="AD818" i="1"/>
  <c r="AD816" i="1"/>
  <c r="BJ884" i="1"/>
  <c r="BJ879" i="1"/>
  <c r="BJ833" i="1"/>
  <c r="BJ831" i="1"/>
  <c r="BJ829" i="1"/>
  <c r="BJ827" i="1"/>
  <c r="BJ825" i="1"/>
  <c r="BJ823" i="1"/>
  <c r="BJ821" i="1"/>
  <c r="BJ819" i="1"/>
  <c r="BJ817" i="1"/>
  <c r="AD815" i="1"/>
  <c r="AC891" i="1"/>
  <c r="AC887" i="1"/>
  <c r="AC874" i="1"/>
  <c r="AC862" i="1"/>
  <c r="AC858" i="1"/>
  <c r="AC854" i="1"/>
  <c r="AC834" i="1"/>
  <c r="AC832" i="1"/>
  <c r="AC830" i="1"/>
  <c r="AC828" i="1"/>
  <c r="AC826" i="1"/>
  <c r="AC824" i="1"/>
  <c r="AC822" i="1"/>
  <c r="BI855" i="1"/>
  <c r="BI833" i="1"/>
  <c r="BI831" i="1"/>
  <c r="BI829" i="1"/>
  <c r="BI827" i="1"/>
  <c r="BI825" i="1"/>
  <c r="BI823" i="1"/>
  <c r="BI821" i="1"/>
  <c r="BI819" i="1"/>
  <c r="BI817" i="1"/>
  <c r="AD892" i="1"/>
  <c r="AD859" i="1"/>
  <c r="AD855" i="1"/>
  <c r="AD833" i="1"/>
  <c r="AD831" i="1"/>
  <c r="AD829" i="1"/>
  <c r="AD827" i="1"/>
  <c r="AD825" i="1"/>
  <c r="AD823" i="1"/>
  <c r="AD821" i="1"/>
  <c r="AD819" i="1"/>
  <c r="AD817" i="1"/>
  <c r="BI851" i="1"/>
  <c r="BI815" i="1"/>
  <c r="BJ895" i="1"/>
  <c r="BJ896" i="1" s="1"/>
  <c r="BJ889" i="1"/>
  <c r="BJ834" i="1"/>
  <c r="BJ832" i="1"/>
  <c r="BJ830" i="1"/>
  <c r="BJ828" i="1"/>
  <c r="BJ826" i="1"/>
  <c r="BJ824" i="1"/>
  <c r="BJ822" i="1"/>
  <c r="BJ820" i="1"/>
  <c r="BJ818" i="1"/>
  <c r="BJ816" i="1"/>
  <c r="AC833" i="1"/>
  <c r="AC831" i="1"/>
  <c r="AC829" i="1"/>
  <c r="AC827" i="1"/>
  <c r="AC825" i="1"/>
  <c r="AC819" i="1"/>
  <c r="BJ815" i="1"/>
  <c r="BI895" i="1"/>
  <c r="BI896" i="1" s="1"/>
  <c r="BI870" i="1"/>
  <c r="BI856" i="1"/>
  <c r="BI834" i="1"/>
  <c r="BI832" i="1"/>
  <c r="BI830" i="1"/>
  <c r="BI828" i="1"/>
  <c r="BI826" i="1"/>
  <c r="BI824" i="1"/>
  <c r="BI822" i="1"/>
  <c r="BI820" i="1"/>
  <c r="BI818" i="1"/>
  <c r="BI816" i="1"/>
  <c r="AC816" i="1"/>
  <c r="AC823" i="1"/>
  <c r="AC821" i="1"/>
  <c r="AC820" i="1"/>
  <c r="AC818" i="1"/>
  <c r="AC817" i="1"/>
  <c r="AC815" i="1"/>
  <c r="AC851" i="1"/>
  <c r="AS8" i="1"/>
  <c r="BJ893" i="1" l="1"/>
  <c r="AD893" i="1"/>
  <c r="BI893" i="1"/>
  <c r="AC893" i="1"/>
  <c r="AD880" i="1"/>
  <c r="BJ880" i="1"/>
  <c r="BI880" i="1"/>
  <c r="AC880" i="1"/>
  <c r="BJ863" i="1"/>
  <c r="AC863" i="1"/>
  <c r="BI863" i="1"/>
  <c r="AD863" i="1"/>
  <c r="AS856" i="1"/>
  <c r="AS890" i="1"/>
  <c r="AT886" i="1"/>
  <c r="AT854" i="1"/>
  <c r="AT858" i="1"/>
  <c r="AT868" i="1"/>
  <c r="AT878" i="1"/>
  <c r="AS858" i="1"/>
  <c r="AS859" i="1"/>
  <c r="AS871" i="1"/>
  <c r="AS892" i="1"/>
  <c r="AS883" i="1"/>
  <c r="AT859" i="1"/>
  <c r="AT875" i="1"/>
  <c r="AT890" i="1"/>
  <c r="AS854" i="1"/>
  <c r="AS855" i="1"/>
  <c r="AT860" i="1"/>
  <c r="AT891" i="1"/>
  <c r="AS866" i="1"/>
  <c r="AS873" i="1"/>
  <c r="AS886" i="1"/>
  <c r="AT888" i="1"/>
  <c r="AT861" i="1"/>
  <c r="AT871" i="1"/>
  <c r="AT879" i="1"/>
  <c r="AS878" i="1"/>
  <c r="AS851" i="1"/>
  <c r="AT856" i="1"/>
  <c r="AT895" i="1"/>
  <c r="AT896" i="1" s="1"/>
  <c r="AT862" i="1"/>
  <c r="AT885" i="1"/>
  <c r="AT892" i="1"/>
  <c r="AS885" i="1"/>
  <c r="AS875" i="1"/>
  <c r="AS888" i="1"/>
  <c r="AS862" i="1"/>
  <c r="AT855" i="1"/>
  <c r="AT873" i="1"/>
  <c r="AT884" i="1"/>
  <c r="AT872" i="1"/>
  <c r="AS872" i="1"/>
  <c r="BK818" i="1"/>
  <c r="AT866" i="1"/>
  <c r="AS869" i="1"/>
  <c r="AT889" i="1"/>
  <c r="AT869" i="1"/>
  <c r="AS870" i="1"/>
  <c r="AS861" i="1"/>
  <c r="AS857" i="1"/>
  <c r="AS867" i="1"/>
  <c r="AS891" i="1"/>
  <c r="AS860" i="1"/>
  <c r="AT867" i="1"/>
  <c r="AT870" i="1"/>
  <c r="AT883" i="1"/>
  <c r="AT874" i="1"/>
  <c r="AS879" i="1"/>
  <c r="AS874" i="1"/>
  <c r="AT853" i="1"/>
  <c r="AS852" i="1"/>
  <c r="AT852" i="1"/>
  <c r="AS853" i="1"/>
  <c r="AS884" i="1"/>
  <c r="AS868" i="1"/>
  <c r="BK816" i="1"/>
  <c r="AT887" i="1"/>
  <c r="AT857" i="1"/>
  <c r="AS887" i="1"/>
  <c r="AC895" i="1"/>
  <c r="AC896" i="1" s="1"/>
  <c r="AS889" i="1"/>
  <c r="AD853" i="1"/>
  <c r="AS818" i="1"/>
  <c r="AS826" i="1"/>
  <c r="AS834" i="1"/>
  <c r="AS823" i="1"/>
  <c r="AT816" i="1"/>
  <c r="BK825" i="1"/>
  <c r="AS816" i="1"/>
  <c r="AT826" i="1"/>
  <c r="AT834" i="1"/>
  <c r="AS824" i="1"/>
  <c r="BK829" i="1"/>
  <c r="BK826" i="1"/>
  <c r="BL831" i="1"/>
  <c r="AT815" i="1"/>
  <c r="AS819" i="1"/>
  <c r="AS827" i="1"/>
  <c r="AS831" i="1"/>
  <c r="BL822" i="1"/>
  <c r="AT822" i="1"/>
  <c r="BK832" i="1"/>
  <c r="BK831" i="1"/>
  <c r="BL826" i="1"/>
  <c r="BK827" i="1"/>
  <c r="BL824" i="1"/>
  <c r="AT824" i="1"/>
  <c r="BL832" i="1"/>
  <c r="AT832" i="1"/>
  <c r="BL825" i="1"/>
  <c r="BL833" i="1"/>
  <c r="BK828" i="1"/>
  <c r="AS828" i="1"/>
  <c r="BL817" i="1"/>
  <c r="AT817" i="1"/>
  <c r="AT821" i="1"/>
  <c r="AT825" i="1"/>
  <c r="AT829" i="1"/>
  <c r="AT833" i="1"/>
  <c r="BL823" i="1"/>
  <c r="BK834" i="1"/>
  <c r="BK833" i="1"/>
  <c r="BK822" i="1"/>
  <c r="BK819" i="1"/>
  <c r="BL818" i="1"/>
  <c r="AT818" i="1"/>
  <c r="BL819" i="1"/>
  <c r="BL827" i="1"/>
  <c r="AS822" i="1"/>
  <c r="AS830" i="1"/>
  <c r="AS825" i="1"/>
  <c r="AS829" i="1"/>
  <c r="AS833" i="1"/>
  <c r="BL830" i="1"/>
  <c r="AT830" i="1"/>
  <c r="BK824" i="1"/>
  <c r="BL834" i="1"/>
  <c r="BK830" i="1"/>
  <c r="BL820" i="1"/>
  <c r="AT820" i="1"/>
  <c r="BL828" i="1"/>
  <c r="AT828" i="1"/>
  <c r="BL821" i="1"/>
  <c r="BL829" i="1"/>
  <c r="AS895" i="1"/>
  <c r="AS896" i="1" s="1"/>
  <c r="AS832" i="1"/>
  <c r="AS821" i="1"/>
  <c r="AT819" i="1"/>
  <c r="AT823" i="1"/>
  <c r="AT827" i="1"/>
  <c r="AT831" i="1"/>
  <c r="BK823" i="1"/>
  <c r="BK821" i="1"/>
  <c r="BK820" i="1"/>
  <c r="AS820" i="1"/>
  <c r="AS817" i="1"/>
  <c r="AS815" i="1"/>
  <c r="AS893" i="1" l="1"/>
  <c r="AT893" i="1"/>
  <c r="AS880" i="1"/>
  <c r="AT880" i="1"/>
  <c r="AS863" i="1"/>
  <c r="AT835" i="1"/>
  <c r="AT899" i="1" s="1"/>
  <c r="BL816" i="1"/>
  <c r="BL851" i="1"/>
  <c r="BK851" i="1"/>
  <c r="BK854" i="1"/>
  <c r="BK871" i="1"/>
  <c r="BK895" i="1"/>
  <c r="BK896" i="1" s="1"/>
  <c r="BK852" i="1"/>
  <c r="BL873" i="1"/>
  <c r="BL857" i="1"/>
  <c r="BL861" i="1"/>
  <c r="BL870" i="1"/>
  <c r="BL884" i="1"/>
  <c r="BK856" i="1"/>
  <c r="BK872" i="1"/>
  <c r="BL891" i="1"/>
  <c r="BL875" i="1"/>
  <c r="BK867" i="1"/>
  <c r="BL890" i="1"/>
  <c r="BL856" i="1"/>
  <c r="BL860" i="1"/>
  <c r="BK866" i="1"/>
  <c r="AT851" i="1"/>
  <c r="BK883" i="1"/>
  <c r="BL866" i="1"/>
  <c r="BL895" i="1"/>
  <c r="BL896" i="1" s="1"/>
  <c r="BK879" i="1"/>
  <c r="BK869" i="1"/>
  <c r="BL883" i="1"/>
  <c r="BL859" i="1"/>
  <c r="BL853" i="1"/>
  <c r="BL854" i="1"/>
  <c r="BL878" i="1"/>
  <c r="BL889" i="1"/>
  <c r="BL885" i="1"/>
  <c r="BK860" i="1"/>
  <c r="BK886" i="1"/>
  <c r="BK857" i="1"/>
  <c r="BK887" i="1"/>
  <c r="BK861" i="1"/>
  <c r="BL868" i="1"/>
  <c r="BK874" i="1"/>
  <c r="BL855" i="1"/>
  <c r="BL869" i="1"/>
  <c r="BK855" i="1"/>
  <c r="BL879" i="1"/>
  <c r="BK853" i="1"/>
  <c r="BK878" i="1"/>
  <c r="BL871" i="1"/>
  <c r="BL862" i="1"/>
  <c r="BL858" i="1"/>
  <c r="BK873" i="1"/>
  <c r="BL886" i="1"/>
  <c r="BK870" i="1"/>
  <c r="BK891" i="1"/>
  <c r="BK859" i="1"/>
  <c r="BL852" i="1"/>
  <c r="BK892" i="1"/>
  <c r="BK889" i="1"/>
  <c r="BL867" i="1"/>
  <c r="BK858" i="1"/>
  <c r="BK875" i="1"/>
  <c r="BL888" i="1"/>
  <c r="BL872" i="1"/>
  <c r="BK862" i="1"/>
  <c r="BK868" i="1"/>
  <c r="BL887" i="1"/>
  <c r="BK885" i="1"/>
  <c r="BK888" i="1"/>
  <c r="BK890" i="1"/>
  <c r="BK884" i="1"/>
  <c r="BL874" i="1"/>
  <c r="BL892" i="1"/>
  <c r="BL815" i="1"/>
  <c r="BK817" i="1"/>
  <c r="BK815" i="1"/>
  <c r="BL835" i="1" l="1"/>
  <c r="BL899" i="1" s="1"/>
  <c r="BL893" i="1"/>
  <c r="BK893" i="1"/>
  <c r="BL880" i="1"/>
  <c r="BK880" i="1"/>
  <c r="BK863" i="1"/>
  <c r="AT863" i="1"/>
  <c r="BL863" i="1"/>
  <c r="D802" i="1" l="1"/>
  <c r="BG802" i="1" l="1"/>
  <c r="AI802" i="1"/>
  <c r="BA802" i="1"/>
  <c r="V802" i="1"/>
  <c r="W802" i="1"/>
  <c r="K802" i="1"/>
  <c r="AA802" i="1"/>
  <c r="AM802" i="1"/>
  <c r="AE802" i="1"/>
  <c r="L802" i="1"/>
  <c r="AF802" i="1"/>
  <c r="U802" i="1"/>
  <c r="BE802" i="1"/>
  <c r="AX802" i="1"/>
  <c r="AH802" i="1"/>
  <c r="AV802" i="1"/>
  <c r="J802" i="1"/>
  <c r="S802" i="1"/>
  <c r="AO802" i="1"/>
  <c r="R802" i="1"/>
  <c r="T802" i="1"/>
  <c r="AJ802" i="1"/>
  <c r="AG802" i="1"/>
  <c r="I802" i="1"/>
  <c r="BB802" i="1"/>
  <c r="Z802" i="1"/>
  <c r="Q802" i="1"/>
  <c r="AY802" i="1"/>
  <c r="BH802" i="1"/>
  <c r="X802" i="1"/>
  <c r="AN802" i="1"/>
  <c r="AW802" i="1"/>
  <c r="Y802" i="1"/>
  <c r="AL802" i="1"/>
  <c r="F802" i="1"/>
  <c r="BD802" i="1"/>
  <c r="AZ802" i="1"/>
  <c r="AU802" i="1"/>
  <c r="H802" i="1"/>
  <c r="AB802" i="1"/>
  <c r="AK802" i="1"/>
  <c r="AP802" i="1"/>
  <c r="BF802" i="1"/>
  <c r="BC802" i="1"/>
  <c r="G802" i="1"/>
  <c r="AD802" i="1" l="1"/>
  <c r="AC802" i="1"/>
  <c r="AS802" i="1" l="1"/>
  <c r="AT802" i="1"/>
  <c r="AQ802" i="1" l="1"/>
  <c r="Q865" i="1"/>
  <c r="Q876" i="1" l="1"/>
  <c r="Q881" i="1" s="1"/>
  <c r="Q897" i="1" s="1"/>
  <c r="AR802" i="1"/>
  <c r="M802" i="1"/>
  <c r="N802" i="1"/>
  <c r="R865" i="1" l="1"/>
  <c r="R876" i="1" l="1"/>
  <c r="R881" i="1" s="1"/>
  <c r="R897" i="1" s="1"/>
  <c r="C895" i="1"/>
  <c r="D875" i="1"/>
  <c r="C875" i="1"/>
  <c r="D874" i="1"/>
  <c r="C874" i="1"/>
  <c r="D873" i="1"/>
  <c r="C873" i="1"/>
  <c r="D872" i="1"/>
  <c r="C872" i="1"/>
  <c r="D871" i="1"/>
  <c r="C871" i="1"/>
  <c r="D870" i="1"/>
  <c r="C870" i="1"/>
  <c r="D869" i="1"/>
  <c r="C869" i="1"/>
  <c r="D868" i="1"/>
  <c r="C868" i="1"/>
  <c r="D867" i="1"/>
  <c r="C867" i="1"/>
  <c r="D866" i="1"/>
  <c r="C866" i="1"/>
  <c r="BH865" i="1"/>
  <c r="BG865" i="1"/>
  <c r="BF865" i="1"/>
  <c r="BE865" i="1"/>
  <c r="BD865" i="1"/>
  <c r="BC865" i="1"/>
  <c r="BB865" i="1"/>
  <c r="BA865" i="1"/>
  <c r="AZ865" i="1"/>
  <c r="AY865" i="1"/>
  <c r="AX865" i="1"/>
  <c r="AW865" i="1"/>
  <c r="AV865" i="1"/>
  <c r="AU865" i="1"/>
  <c r="AR865" i="1"/>
  <c r="AQ865" i="1"/>
  <c r="AP865" i="1"/>
  <c r="AO865" i="1"/>
  <c r="AN865" i="1"/>
  <c r="AM865" i="1"/>
  <c r="AL865" i="1"/>
  <c r="AK865" i="1"/>
  <c r="AJ865" i="1"/>
  <c r="AI865" i="1"/>
  <c r="AH865" i="1"/>
  <c r="AG865" i="1"/>
  <c r="AF865" i="1"/>
  <c r="AE865" i="1"/>
  <c r="AB865" i="1"/>
  <c r="AA865" i="1"/>
  <c r="Z865" i="1"/>
  <c r="Y865" i="1"/>
  <c r="X865" i="1"/>
  <c r="W865" i="1"/>
  <c r="V865" i="1"/>
  <c r="U865" i="1"/>
  <c r="T865" i="1"/>
  <c r="S865" i="1"/>
  <c r="N865" i="1"/>
  <c r="M865" i="1"/>
  <c r="L865" i="1"/>
  <c r="K865" i="1"/>
  <c r="J865" i="1"/>
  <c r="I865" i="1"/>
  <c r="H865" i="1"/>
  <c r="G865" i="1"/>
  <c r="F865" i="1"/>
  <c r="I876" i="1" l="1"/>
  <c r="I881" i="1" s="1"/>
  <c r="I897" i="1" s="1"/>
  <c r="M876" i="1"/>
  <c r="M881" i="1" s="1"/>
  <c r="M897" i="1" s="1"/>
  <c r="U876" i="1"/>
  <c r="U881" i="1" s="1"/>
  <c r="U897" i="1" s="1"/>
  <c r="Y876" i="1"/>
  <c r="Y881" i="1" s="1"/>
  <c r="Y897" i="1" s="1"/>
  <c r="AE876" i="1"/>
  <c r="AE881" i="1" s="1"/>
  <c r="AE897" i="1" s="1"/>
  <c r="AI876" i="1"/>
  <c r="AI881" i="1" s="1"/>
  <c r="AI897" i="1" s="1"/>
  <c r="AM876" i="1"/>
  <c r="AM881" i="1" s="1"/>
  <c r="AM897" i="1" s="1"/>
  <c r="AQ876" i="1"/>
  <c r="AQ881" i="1" s="1"/>
  <c r="AQ897" i="1" s="1"/>
  <c r="AW876" i="1"/>
  <c r="AW881" i="1" s="1"/>
  <c r="AW897" i="1" s="1"/>
  <c r="BA876" i="1"/>
  <c r="BA881" i="1" s="1"/>
  <c r="BA897" i="1" s="1"/>
  <c r="BE876" i="1"/>
  <c r="BE881" i="1" s="1"/>
  <c r="BE897" i="1" s="1"/>
  <c r="J876" i="1"/>
  <c r="J881" i="1" s="1"/>
  <c r="J897" i="1" s="1"/>
  <c r="N876" i="1"/>
  <c r="N881" i="1" s="1"/>
  <c r="N897" i="1" s="1"/>
  <c r="V876" i="1"/>
  <c r="V881" i="1" s="1"/>
  <c r="V897" i="1" s="1"/>
  <c r="Z876" i="1"/>
  <c r="Z881" i="1" s="1"/>
  <c r="Z897" i="1" s="1"/>
  <c r="AF876" i="1"/>
  <c r="AF881" i="1" s="1"/>
  <c r="AF897" i="1" s="1"/>
  <c r="AJ876" i="1"/>
  <c r="AJ881" i="1" s="1"/>
  <c r="AJ897" i="1" s="1"/>
  <c r="AN876" i="1"/>
  <c r="AN881" i="1" s="1"/>
  <c r="AN897" i="1" s="1"/>
  <c r="AR876" i="1"/>
  <c r="AR881" i="1" s="1"/>
  <c r="AR897" i="1" s="1"/>
  <c r="AX876" i="1"/>
  <c r="AX881" i="1" s="1"/>
  <c r="AX897" i="1" s="1"/>
  <c r="BB876" i="1"/>
  <c r="BB881" i="1" s="1"/>
  <c r="BB897" i="1" s="1"/>
  <c r="BF876" i="1"/>
  <c r="BF881" i="1" s="1"/>
  <c r="BF897" i="1" s="1"/>
  <c r="G876" i="1"/>
  <c r="G881" i="1" s="1"/>
  <c r="G897" i="1" s="1"/>
  <c r="K876" i="1"/>
  <c r="K881" i="1" s="1"/>
  <c r="K897" i="1" s="1"/>
  <c r="S876" i="1"/>
  <c r="S881" i="1" s="1"/>
  <c r="S897" i="1" s="1"/>
  <c r="W876" i="1"/>
  <c r="W881" i="1" s="1"/>
  <c r="W897" i="1" s="1"/>
  <c r="AA876" i="1"/>
  <c r="AA881" i="1" s="1"/>
  <c r="AA897" i="1" s="1"/>
  <c r="AG876" i="1"/>
  <c r="AG881" i="1" s="1"/>
  <c r="AG897" i="1" s="1"/>
  <c r="AK876" i="1"/>
  <c r="AK881" i="1" s="1"/>
  <c r="AK897" i="1" s="1"/>
  <c r="AO876" i="1"/>
  <c r="AO881" i="1" s="1"/>
  <c r="AO897" i="1" s="1"/>
  <c r="AU876" i="1"/>
  <c r="AU881" i="1" s="1"/>
  <c r="AU897" i="1" s="1"/>
  <c r="AY876" i="1"/>
  <c r="AY881" i="1" s="1"/>
  <c r="AY897" i="1" s="1"/>
  <c r="BC876" i="1"/>
  <c r="BC881" i="1" s="1"/>
  <c r="BC897" i="1" s="1"/>
  <c r="BG876" i="1"/>
  <c r="BG881" i="1" s="1"/>
  <c r="BG897" i="1" s="1"/>
  <c r="H876" i="1"/>
  <c r="H881" i="1" s="1"/>
  <c r="H897" i="1" s="1"/>
  <c r="L876" i="1"/>
  <c r="L881" i="1" s="1"/>
  <c r="L897" i="1" s="1"/>
  <c r="T876" i="1"/>
  <c r="T881" i="1" s="1"/>
  <c r="T897" i="1" s="1"/>
  <c r="X876" i="1"/>
  <c r="X881" i="1" s="1"/>
  <c r="X897" i="1" s="1"/>
  <c r="AB876" i="1"/>
  <c r="AB881" i="1" s="1"/>
  <c r="AB897" i="1" s="1"/>
  <c r="AH876" i="1"/>
  <c r="AH881" i="1" s="1"/>
  <c r="AH897" i="1" s="1"/>
  <c r="AL876" i="1"/>
  <c r="AL881" i="1" s="1"/>
  <c r="AL897" i="1" s="1"/>
  <c r="AP876" i="1"/>
  <c r="AP881" i="1" s="1"/>
  <c r="AP897" i="1" s="1"/>
  <c r="AV876" i="1"/>
  <c r="AV881" i="1" s="1"/>
  <c r="AV897" i="1" s="1"/>
  <c r="AZ876" i="1"/>
  <c r="AZ881" i="1" s="1"/>
  <c r="AZ897" i="1" s="1"/>
  <c r="BD876" i="1"/>
  <c r="BD881" i="1" s="1"/>
  <c r="BD897" i="1" s="1"/>
  <c r="BH876" i="1"/>
  <c r="BH881" i="1" s="1"/>
  <c r="BH897" i="1" s="1"/>
  <c r="F876" i="1"/>
  <c r="F881" i="1" s="1"/>
  <c r="F897" i="1" s="1"/>
  <c r="C896" i="1"/>
  <c r="AC865" i="1"/>
  <c r="AD865" i="1"/>
  <c r="AC876" i="1" l="1"/>
  <c r="AC881" i="1" s="1"/>
  <c r="AC897" i="1" s="1"/>
  <c r="AD876" i="1"/>
  <c r="AD881" i="1" s="1"/>
  <c r="AD897" i="1" s="1"/>
  <c r="N838" i="1" l="1"/>
  <c r="M838" i="1"/>
  <c r="AW838" i="1"/>
  <c r="AW900" i="1"/>
  <c r="Q838" i="1"/>
  <c r="AQ838" i="1"/>
  <c r="AR838" i="1"/>
  <c r="AX838" i="1"/>
  <c r="R838" i="1"/>
  <c r="AQ900" i="1" l="1"/>
  <c r="AX900" i="1"/>
  <c r="M900" i="1"/>
  <c r="BI865" i="1"/>
  <c r="BJ865" i="1"/>
  <c r="AR900" i="1"/>
  <c r="N900" i="1"/>
  <c r="AS865" i="1"/>
  <c r="AT865" i="1"/>
  <c r="D892" i="1"/>
  <c r="C892" i="1"/>
  <c r="D891" i="1"/>
  <c r="C891" i="1"/>
  <c r="D890" i="1"/>
  <c r="C890" i="1"/>
  <c r="D889" i="1"/>
  <c r="C889" i="1"/>
  <c r="D888" i="1"/>
  <c r="C888" i="1"/>
  <c r="D887" i="1"/>
  <c r="C887" i="1"/>
  <c r="D886" i="1"/>
  <c r="C886" i="1"/>
  <c r="D885" i="1"/>
  <c r="C885" i="1"/>
  <c r="D884" i="1"/>
  <c r="C884" i="1"/>
  <c r="D883" i="1"/>
  <c r="C883" i="1"/>
  <c r="D879" i="1"/>
  <c r="C879" i="1"/>
  <c r="D878" i="1"/>
  <c r="D865" i="1"/>
  <c r="C865" i="1"/>
  <c r="D893" i="1" l="1"/>
  <c r="D880" i="1"/>
  <c r="BJ876" i="1"/>
  <c r="BJ881" i="1" s="1"/>
  <c r="BJ897" i="1" s="1"/>
  <c r="BI876" i="1"/>
  <c r="BI881" i="1" s="1"/>
  <c r="BI897" i="1" s="1"/>
  <c r="AS876" i="1"/>
  <c r="AS881" i="1" s="1"/>
  <c r="AS897" i="1" s="1"/>
  <c r="D876" i="1"/>
  <c r="D881" i="1" s="1"/>
  <c r="AT876" i="1"/>
  <c r="AT881" i="1" s="1"/>
  <c r="AT897" i="1" s="1"/>
  <c r="BK865" i="1"/>
  <c r="C893" i="1"/>
  <c r="C851" i="1"/>
  <c r="D897" i="1" l="1"/>
  <c r="BK876" i="1"/>
  <c r="BK881" i="1" s="1"/>
  <c r="BK897" i="1" s="1"/>
  <c r="C863" i="1"/>
  <c r="BL865" i="1"/>
  <c r="BL876" i="1" l="1"/>
  <c r="BL881" i="1" s="1"/>
  <c r="BL897" i="1" s="1"/>
  <c r="BI802" i="1"/>
  <c r="AF2469" i="1" l="1"/>
  <c r="AE2469" i="1"/>
  <c r="U2469" i="1"/>
  <c r="V2469" i="1"/>
  <c r="W2469" i="1"/>
  <c r="X2469" i="1"/>
  <c r="Y2469" i="1"/>
  <c r="Z2469" i="1"/>
  <c r="AA2469" i="1"/>
  <c r="AB2469" i="1"/>
  <c r="T2469" i="1"/>
  <c r="S2469" i="1"/>
  <c r="F2469" i="1"/>
  <c r="G2469" i="1"/>
  <c r="H2469" i="1"/>
  <c r="I2469" i="1"/>
  <c r="J2469" i="1"/>
  <c r="K2469" i="1"/>
  <c r="L2469" i="1"/>
  <c r="D2469" i="1"/>
  <c r="C2469" i="1"/>
  <c r="P2469" i="1" l="1"/>
  <c r="O2469" i="1"/>
  <c r="BK802" i="1"/>
  <c r="AD2469" i="1"/>
  <c r="AC2469" i="1"/>
  <c r="C835" i="1" l="1"/>
  <c r="D815" i="1" l="1"/>
  <c r="D835" i="1" s="1"/>
  <c r="D899" i="1" s="1"/>
  <c r="C878" i="1" l="1"/>
  <c r="C880" i="1" l="1"/>
  <c r="G838" i="1"/>
  <c r="H838" i="1"/>
  <c r="D838" i="1"/>
  <c r="C838" i="1"/>
  <c r="C876" i="1"/>
  <c r="C881" i="1" s="1"/>
  <c r="C897" i="1" l="1"/>
  <c r="H900" i="1"/>
  <c r="G900" i="1" l="1"/>
  <c r="D900" i="1"/>
  <c r="V838" i="1" l="1"/>
  <c r="AO900" i="1" l="1"/>
  <c r="AP900" i="1"/>
  <c r="AL900" i="1"/>
  <c r="AM900" i="1"/>
  <c r="AN900" i="1"/>
  <c r="AK900" i="1"/>
  <c r="F900" i="1"/>
  <c r="F838" i="1" l="1"/>
  <c r="K838" i="1"/>
  <c r="AJ900" i="1" l="1"/>
  <c r="Z900" i="1"/>
  <c r="V900" i="1"/>
  <c r="AH900" i="1"/>
  <c r="AB900" i="1"/>
  <c r="I838" i="1"/>
  <c r="AF900" i="1" l="1"/>
  <c r="J900" i="1"/>
  <c r="I900" i="1"/>
  <c r="X900" i="1"/>
  <c r="W900" i="1"/>
  <c r="AG900" i="1"/>
  <c r="AI900" i="1"/>
  <c r="T900" i="1"/>
  <c r="S900" i="1"/>
  <c r="AA900" i="1"/>
  <c r="U900" i="1"/>
  <c r="K900" i="1"/>
  <c r="L900" i="1"/>
  <c r="AE900" i="1"/>
  <c r="Y900" i="1"/>
  <c r="AK838" i="1"/>
  <c r="AA838" i="1"/>
  <c r="S838" i="1"/>
  <c r="AM838" i="1"/>
  <c r="AE838" i="1"/>
  <c r="U838" i="1"/>
  <c r="J838" i="1"/>
  <c r="AG838" i="1"/>
  <c r="W838" i="1"/>
  <c r="AI838" i="1"/>
  <c r="Y838" i="1"/>
  <c r="L838" i="1"/>
  <c r="Q900" i="1" l="1"/>
  <c r="R900" i="1"/>
  <c r="T838" i="1"/>
  <c r="AO838" i="1"/>
  <c r="AL838" i="1"/>
  <c r="AF838" i="1"/>
  <c r="AN838" i="1"/>
  <c r="X838" i="1"/>
  <c r="AB838" i="1"/>
  <c r="AH838" i="1"/>
  <c r="AJ838" i="1"/>
  <c r="AP838" i="1"/>
  <c r="Z838" i="1"/>
  <c r="BE838" i="1" l="1"/>
  <c r="BA838" i="1"/>
  <c r="BG838" i="1"/>
  <c r="AZ838" i="1"/>
  <c r="AY838" i="1"/>
  <c r="BE900" i="1" l="1"/>
  <c r="BC900" i="1"/>
  <c r="AV900" i="1"/>
  <c r="AC900" i="1"/>
  <c r="AZ900" i="1"/>
  <c r="BG900" i="1"/>
  <c r="AD900" i="1"/>
  <c r="AC838" i="1"/>
  <c r="BC838" i="1"/>
  <c r="AY900" i="1" l="1"/>
  <c r="BA900" i="1"/>
  <c r="AU900" i="1"/>
  <c r="AS838" i="1"/>
  <c r="BI838" i="1"/>
  <c r="AS900" i="1" l="1"/>
  <c r="BI900" i="1"/>
  <c r="BK838" i="1"/>
  <c r="AV838" i="1"/>
  <c r="AT900" i="1" l="1"/>
  <c r="BK900" i="1"/>
  <c r="AU838" i="1"/>
  <c r="AD838" i="1" l="1"/>
  <c r="AT838" i="1" l="1"/>
  <c r="BF838" i="1" l="1"/>
  <c r="BD838" i="1"/>
  <c r="BB838" i="1"/>
  <c r="BB900" i="1" l="1"/>
  <c r="BD900" i="1"/>
  <c r="BF900" i="1"/>
  <c r="BJ802" i="1" l="1"/>
  <c r="BH838" i="1"/>
  <c r="BL802" i="1" l="1"/>
  <c r="BJ838" i="1"/>
  <c r="BH900" i="1" l="1"/>
  <c r="BL838" i="1"/>
  <c r="BJ900" i="1" l="1"/>
  <c r="BL900" i="1" l="1"/>
</calcChain>
</file>

<file path=xl/sharedStrings.xml><?xml version="1.0" encoding="utf-8"?>
<sst xmlns="http://schemas.openxmlformats.org/spreadsheetml/2006/main" count="1983" uniqueCount="153">
  <si>
    <t>(AMT.IN 000'S)</t>
  </si>
  <si>
    <t xml:space="preserve">        TARGET </t>
  </si>
  <si>
    <t>A/C</t>
  </si>
  <si>
    <t>AMT.</t>
  </si>
  <si>
    <t>SRINAGAR</t>
  </si>
  <si>
    <t>BARAMULLA</t>
  </si>
  <si>
    <t>ANANTNAG</t>
  </si>
  <si>
    <t>PULWAMA</t>
  </si>
  <si>
    <t>BUDGAM</t>
  </si>
  <si>
    <t>KUPWARA</t>
  </si>
  <si>
    <t>POONCH</t>
  </si>
  <si>
    <t>RAJOURI</t>
  </si>
  <si>
    <t>JAMMU</t>
  </si>
  <si>
    <t>UDHAMPUR</t>
  </si>
  <si>
    <t>KATHUA</t>
  </si>
  <si>
    <t>DODA</t>
  </si>
  <si>
    <t xml:space="preserve">   TARGET </t>
  </si>
  <si>
    <t xml:space="preserve">TARGET </t>
  </si>
  <si>
    <t>SFC</t>
  </si>
  <si>
    <t>TOTAL PRIORITY SECTOR</t>
  </si>
  <si>
    <t>GANDERBAL</t>
  </si>
  <si>
    <t>SHOPIAN</t>
  </si>
  <si>
    <t>RAMBAN</t>
  </si>
  <si>
    <t>KISHTWAR</t>
  </si>
  <si>
    <t>REASI</t>
  </si>
  <si>
    <t>BANDIPORA</t>
  </si>
  <si>
    <t>SAMBA</t>
  </si>
  <si>
    <t>KULGAM</t>
  </si>
  <si>
    <t>EDUCATION</t>
  </si>
  <si>
    <t>HOUSING</t>
  </si>
  <si>
    <t>SCARD</t>
  </si>
  <si>
    <t>Yes Bank</t>
  </si>
  <si>
    <t>Fedral Bank</t>
  </si>
  <si>
    <t>NAME OF DISTRICT</t>
  </si>
  <si>
    <t>NAME OF BANK</t>
  </si>
  <si>
    <t xml:space="preserve"> TARGET </t>
  </si>
  <si>
    <t>CROP LOAN</t>
  </si>
  <si>
    <t>PRIORITY SECTOR</t>
  </si>
  <si>
    <t>OTHERS</t>
  </si>
  <si>
    <t>NON-PRIORITY SECTOR</t>
  </si>
  <si>
    <t>LBS-MIS-I</t>
  </si>
  <si>
    <t>State Bank of India</t>
  </si>
  <si>
    <t>Punjab National Bank</t>
  </si>
  <si>
    <t>Central Bank of India</t>
  </si>
  <si>
    <t>Canara Bank</t>
  </si>
  <si>
    <t>Punjab &amp; Sind Bank</t>
  </si>
  <si>
    <t>Bank of Baroda</t>
  </si>
  <si>
    <t>Union Bank of India</t>
  </si>
  <si>
    <t>Bank of India</t>
  </si>
  <si>
    <t>Indian Overseas Bank</t>
  </si>
  <si>
    <t>Bank of Maharashtra</t>
  </si>
  <si>
    <t>Indian Bank</t>
  </si>
  <si>
    <t>IDBI Bank</t>
  </si>
  <si>
    <t>J&amp;K Bank</t>
  </si>
  <si>
    <t>ICICI Bank</t>
  </si>
  <si>
    <t>HDFC Bank</t>
  </si>
  <si>
    <t>Axis Bank</t>
  </si>
  <si>
    <t>Indusind Bank</t>
  </si>
  <si>
    <t>J&amp;K Grameen Bank</t>
  </si>
  <si>
    <t>Jammu Central Coop. Bank</t>
  </si>
  <si>
    <t>Baramulla Central Coop. Bank</t>
  </si>
  <si>
    <t>Anantnag Central Coop. Bank</t>
  </si>
  <si>
    <t>Citizen's Co-op Bank</t>
  </si>
  <si>
    <t>J&amp;K State Coop. Bank</t>
  </si>
  <si>
    <t>DUCO Bank</t>
  </si>
  <si>
    <t>BMC Bank</t>
  </si>
  <si>
    <t>KMCB</t>
  </si>
  <si>
    <t xml:space="preserve">Ellaqui Dehati Bank </t>
  </si>
  <si>
    <t>Urban Coop. Bank</t>
  </si>
  <si>
    <t>UCO Bank</t>
  </si>
  <si>
    <t>S.NO</t>
  </si>
  <si>
    <t>TOTAL</t>
  </si>
  <si>
    <t>(A)</t>
  </si>
  <si>
    <t>Scheduled Commercial Banks</t>
  </si>
  <si>
    <t>(i)</t>
  </si>
  <si>
    <t>Public Sector Banks</t>
  </si>
  <si>
    <t>1</t>
  </si>
  <si>
    <t>2</t>
  </si>
  <si>
    <t>3</t>
  </si>
  <si>
    <t>Uco Bank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</si>
  <si>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</si>
  <si>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</si>
  <si>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</si>
  <si>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</si>
  <si>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</si>
  <si>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</si>
  <si>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</si>
  <si>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</si>
  <si>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</si>
  <si>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Sub- total</t>
  </si>
  <si>
    <t>(ii)</t>
  </si>
  <si>
    <t>Private Sector Banks</t>
  </si>
  <si>
    <t>(iii)</t>
  </si>
  <si>
    <t>Regional Rural Banks</t>
  </si>
  <si>
    <t>Ellaqui Dehati Bank (EDB)</t>
  </si>
  <si>
    <t>(B)</t>
  </si>
  <si>
    <t>Central/ State Coop. Banks</t>
  </si>
  <si>
    <t>(C )</t>
  </si>
  <si>
    <t>Other Financial Institutions</t>
  </si>
  <si>
    <t>Grand Total</t>
  </si>
  <si>
    <t>Kashmir Mercantile Coop. Bank</t>
  </si>
  <si>
    <t>Bombay Mercantile Coop.  Bank</t>
  </si>
  <si>
    <t>State Financial Corporation (SFC)</t>
  </si>
  <si>
    <t>SCHEDULED COMMERCIAL BANKS</t>
  </si>
  <si>
    <t>SOUTH INDIAN BANK</t>
  </si>
  <si>
    <t>KOTAK MAHINDRA BANK</t>
  </si>
  <si>
    <t>South Indian Bank</t>
  </si>
  <si>
    <t>Kotak Mahindra Bank</t>
  </si>
  <si>
    <t>AGRICULTURE</t>
  </si>
  <si>
    <t>SOCIAL INFRASTRUCTURE</t>
  </si>
  <si>
    <t>RENEWABLE ENERGY</t>
  </si>
  <si>
    <t>EXPORT CREDIT</t>
  </si>
  <si>
    <t>AGRICULTURE INFRASTRUCTURE</t>
  </si>
  <si>
    <t>ANCILLARY ACTIVITIES</t>
  </si>
  <si>
    <t>TOTAL AGRICULTURE</t>
  </si>
  <si>
    <t>TOTAL MSMES</t>
  </si>
  <si>
    <t>PERSONAL LOANS</t>
  </si>
  <si>
    <t xml:space="preserve"> T O T A L  NON- PRIORITY SECTOR</t>
  </si>
  <si>
    <t xml:space="preserve"> T O T A L  CREDIT PLAN    (PRIORITY+NON-PRIORITY)</t>
  </si>
  <si>
    <t>FARM CREDIT</t>
  </si>
  <si>
    <t>Loans to weaker sections under Priority sector</t>
  </si>
  <si>
    <t>out of 17</t>
  </si>
  <si>
    <t>MICRO SMALL &amp; MEDIUM ENTERPRISES (MSMEs)=(MANUFACTURING+SERVICES)</t>
  </si>
  <si>
    <t>MICRO, SMALL &amp; MEDIUM ENTERPRISES (MSMEs)=(MANUFACTURING+SERVICES)</t>
  </si>
  <si>
    <t>BANDHAN BANK</t>
  </si>
  <si>
    <t>LOANS TO WEAKER SECTION 
(OUT OF PRIORITY SECTOR LOANS)</t>
  </si>
  <si>
    <t>OUT OF 17</t>
  </si>
  <si>
    <t xml:space="preserve">AMOINT IN THOUSANDS </t>
  </si>
  <si>
    <t xml:space="preserve">G TOTAL </t>
  </si>
  <si>
    <t xml:space="preserve">G. TOTAL </t>
  </si>
  <si>
    <t xml:space="preserve">BANDHAN BANK </t>
  </si>
  <si>
    <t xml:space="preserve">TERM LOAN </t>
  </si>
  <si>
    <t>OUT OF FARM CREDIT TOTAL ALLIED ACTIVITIES</t>
  </si>
  <si>
    <t xml:space="preserve">CROP LOAN </t>
  </si>
  <si>
    <t>17=(5+10+11+12+13+14+15+16)</t>
  </si>
  <si>
    <t xml:space="preserve">AMOUNT IN THOUSANDS </t>
  </si>
  <si>
    <t>5=(1+2+3+4)</t>
  </si>
  <si>
    <t>OUT OF (4) ANCILLARY ACTIVITIES, LOANS UPTO 50 CRORE TO STATR-UPS ENGAGED IN AGRI- ALLIED ACTIVITIES</t>
  </si>
  <si>
    <t xml:space="preserve">OUT OF TOTAL AGRICULTURE, LOANS TO SMALL &amp; MARGINAL FARMERS </t>
  </si>
  <si>
    <t>MICRO ENTERPRISES (MANUFACTURING + SERVICES INCLUDING KVIB)</t>
  </si>
  <si>
    <t>SMALL ENTERPRISES (MANUFACTURING + SERVICES)</t>
  </si>
  <si>
    <t>MEDIUM ENTERPRISES (MANUFACTURING + SERVICES</t>
  </si>
  <si>
    <t>OUT OF (9) TOTAL FINANCE TO MSME LOANS UPTO 50 CRORE TO START UPS</t>
  </si>
  <si>
    <t>OTHER FINANCE TO MSMES ( AS INDICATED IN MASTER DIRECTIONS ON PSL)</t>
  </si>
  <si>
    <t>10=(6+7+8+9)</t>
  </si>
  <si>
    <t>OUT OF (16) LOANS UP TO 50 CRORE TO START UPS (OTHER THAN AGRI/MSME)</t>
  </si>
  <si>
    <t>OUT OF  WEAKER SECTION 
LOANS TO INDIVIDUAL WOMEN BENIFICIARIES UP TO 1 LAKH</t>
  </si>
  <si>
    <t>23=(18+19+20+21+22)</t>
  </si>
  <si>
    <t>24=(17+23)</t>
  </si>
  <si>
    <t xml:space="preserve">PRIORITY SECTOR + NON PRIORITY </t>
  </si>
  <si>
    <t>BANKWISE/SECTORWISE  STATEMENT OF ANNUAL CREDIT PLAN FOR THE FINANCIAL YEAR -2023-24</t>
  </si>
  <si>
    <t>DISTRICT-WISE/ SECTOR-WISE STATEMENT OF ANNUAL CREDIT PLAN FOR THE FINANCIAL YEAR-  2023-24</t>
  </si>
  <si>
    <t xml:space="preserve">BANKWISE/SECTORWISE/ DISTRICT-WISE  ANNUAL CREDIT PLAN FOR THE FINANCIAL YEAR 2023-24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</si>
</sst>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)"/>
    <numFmt numFmtId="165" formatCode="0.00_)"/>
    <numFmt numFmtId="166" formatCode="0.00000_)"/>
    <numFmt numFmtId="167" formatCode="0.000000_)"/>
    <numFmt numFmtId="168" formatCode="0.0000000_)"/>
    <numFmt numFmtId="169" formatCode="0.0000_)"/>
    <numFmt numFmtId="170" formatCode="0;[Red]0"/>
    <numFmt numFmtId="171" formatCode="0.00_ ;[Red]\-0.00\ "/>
  </numFmts>
  <fonts count="22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ourier"/>
    </font>
    <font>
      <b/>
      <i/>
      <u/>
      <sz val="14"/>
      <color theme="1"/>
      <name val="Century Gothic"/>
      <family val="2"/>
    </font>
    <font>
      <b/>
      <sz val="14"/>
      <name val="Century Gothic"/>
      <family val="2"/>
    </font>
    <font>
      <sz val="10"/>
      <name val="Times New Roman"/>
      <family val="1"/>
      <charset val="204"/>
    </font>
    <font>
      <b/>
      <sz val="14"/>
      <color theme="1"/>
      <name val="Century Gothic"/>
      <family val="2"/>
    </font>
    <font>
      <b/>
      <u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8"/>
      <name val="Century Gothic"/>
      <family val="2"/>
    </font>
    <font>
      <b/>
      <u/>
      <sz val="14"/>
      <name val="Century Gothic"/>
      <family val="2"/>
    </font>
    <font>
      <b/>
      <i/>
      <u/>
      <sz val="14"/>
      <name val="Century Gothic"/>
      <family val="2"/>
    </font>
    <font>
      <b/>
      <sz val="16"/>
      <color rgb="FFFF0000"/>
      <name val="Century Gothic"/>
      <family val="2"/>
    </font>
    <font>
      <b/>
      <sz val="18"/>
      <color rgb="FFFF000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164" fontId="0" fillId="0" borderId="0"/>
    <xf numFmtId="164" fontId="5" fillId="0" borderId="0"/>
    <xf numFmtId="0" fontId="6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4" fillId="0" borderId="0"/>
    <xf numFmtId="0" fontId="3" fillId="0" borderId="0"/>
    <xf numFmtId="0" fontId="2" fillId="0" borderId="0"/>
    <xf numFmtId="0" fontId="6" fillId="0" borderId="0"/>
    <xf numFmtId="0" fontId="11" fillId="0" borderId="0" applyNumberFormat="0" applyFill="0" applyBorder="0" applyProtection="0">
      <alignment vertical="top" wrapText="1"/>
    </xf>
    <xf numFmtId="0" fontId="1" fillId="0" borderId="0"/>
  </cellStyleXfs>
  <cellXfs count="217">
    <xf numFmtId="164" fontId="0" fillId="0" borderId="0" xfId="0"/>
    <xf numFmtId="164" fontId="12" fillId="3" borderId="0" xfId="0" applyFont="1" applyFill="1" applyBorder="1" applyAlignment="1">
      <alignment horizontal="center" vertical="center"/>
    </xf>
    <xf numFmtId="164" fontId="10" fillId="5" borderId="3" xfId="0" applyNumberFormat="1" applyFont="1" applyFill="1" applyBorder="1" applyAlignment="1" applyProtection="1">
      <alignment horizontal="right" vertical="center"/>
    </xf>
    <xf numFmtId="164" fontId="10" fillId="5" borderId="3" xfId="0" applyNumberFormat="1" applyFont="1" applyFill="1" applyBorder="1" applyAlignment="1" applyProtection="1">
      <alignment horizontal="center"/>
    </xf>
    <xf numFmtId="164" fontId="10" fillId="5" borderId="3" xfId="0" applyNumberFormat="1" applyFont="1" applyFill="1" applyBorder="1" applyAlignment="1" applyProtection="1"/>
    <xf numFmtId="164" fontId="10" fillId="4" borderId="3" xfId="0" applyNumberFormat="1" applyFont="1" applyFill="1" applyBorder="1" applyAlignment="1" applyProtection="1">
      <alignment horizontal="center" vertical="center"/>
    </xf>
    <xf numFmtId="164" fontId="10" fillId="4" borderId="3" xfId="0" applyNumberFormat="1" applyFont="1" applyFill="1" applyBorder="1" applyAlignment="1" applyProtection="1">
      <alignment horizontal="right" vertical="center"/>
    </xf>
    <xf numFmtId="164" fontId="12" fillId="3" borderId="0" xfId="0" applyFont="1" applyFill="1" applyBorder="1" applyAlignment="1">
      <alignment horizontal="right" vertical="center"/>
    </xf>
    <xf numFmtId="164" fontId="12" fillId="3" borderId="0" xfId="0" applyFont="1" applyFill="1" applyBorder="1" applyAlignment="1">
      <alignment horizontal="center"/>
    </xf>
    <xf numFmtId="164" fontId="12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center"/>
    </xf>
    <xf numFmtId="164" fontId="12" fillId="3" borderId="0" xfId="0" applyFont="1" applyFill="1" applyBorder="1" applyAlignment="1"/>
    <xf numFmtId="164" fontId="12" fillId="3" borderId="0" xfId="0" applyFont="1" applyFill="1" applyBorder="1"/>
    <xf numFmtId="164" fontId="12" fillId="3" borderId="1" xfId="0" applyNumberFormat="1" applyFont="1" applyFill="1" applyBorder="1" applyAlignment="1" applyProtection="1">
      <alignment horizontal="center" vertical="center"/>
    </xf>
    <xf numFmtId="164" fontId="10" fillId="3" borderId="3" xfId="0" applyNumberFormat="1" applyFont="1" applyFill="1" applyBorder="1" applyAlignment="1" applyProtection="1">
      <alignment horizontal="center"/>
    </xf>
    <xf numFmtId="165" fontId="12" fillId="3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 vertical="center"/>
    </xf>
    <xf numFmtId="9" fontId="12" fillId="3" borderId="0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 applyProtection="1">
      <alignment horizontal="center" vertical="center"/>
    </xf>
    <xf numFmtId="164" fontId="10" fillId="3" borderId="3" xfId="10" applyNumberFormat="1" applyFont="1" applyFill="1" applyBorder="1" applyAlignment="1" applyProtection="1">
      <alignment horizontal="center" vertical="center"/>
    </xf>
    <xf numFmtId="1" fontId="10" fillId="3" borderId="3" xfId="0" applyNumberFormat="1" applyFont="1" applyFill="1" applyBorder="1" applyAlignment="1" applyProtection="1">
      <alignment horizontal="center" vertical="center"/>
    </xf>
    <xf numFmtId="0" fontId="10" fillId="3" borderId="3" xfId="0" applyNumberFormat="1" applyFont="1" applyFill="1" applyBorder="1" applyAlignment="1" applyProtection="1">
      <alignment horizontal="center" vertical="center"/>
      <protection hidden="1"/>
    </xf>
    <xf numFmtId="164" fontId="10" fillId="3" borderId="3" xfId="0" applyFont="1" applyFill="1" applyBorder="1" applyAlignment="1">
      <alignment horizontal="center"/>
    </xf>
    <xf numFmtId="164" fontId="10" fillId="3" borderId="3" xfId="0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 applyProtection="1">
      <alignment horizontal="center" vertical="center"/>
    </xf>
    <xf numFmtId="164" fontId="10" fillId="4" borderId="3" xfId="0" applyFont="1" applyFill="1" applyBorder="1" applyAlignment="1">
      <alignment horizontal="center" vertical="center"/>
    </xf>
    <xf numFmtId="165" fontId="10" fillId="3" borderId="3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center" vertical="center"/>
    </xf>
    <xf numFmtId="164" fontId="10" fillId="5" borderId="3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 applyAlignment="1" applyProtection="1">
      <alignment horizontal="center" vertical="center"/>
    </xf>
    <xf numFmtId="164" fontId="12" fillId="3" borderId="0" xfId="0" applyNumberFormat="1" applyFont="1" applyFill="1" applyBorder="1" applyAlignment="1" applyProtection="1">
      <alignment horizontal="right" vertical="center"/>
    </xf>
    <xf numFmtId="164" fontId="12" fillId="3" borderId="0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 horizontal="right"/>
    </xf>
    <xf numFmtId="164" fontId="10" fillId="3" borderId="0" xfId="0" applyFont="1" applyFill="1" applyBorder="1" applyAlignment="1">
      <alignment horizontal="center" vertical="center"/>
    </xf>
    <xf numFmtId="169" fontId="10" fillId="3" borderId="0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right" vertical="center"/>
    </xf>
    <xf numFmtId="164" fontId="12" fillId="8" borderId="3" xfId="0" applyNumberFormat="1" applyFont="1" applyFill="1" applyBorder="1" applyAlignment="1" applyProtection="1">
      <alignment horizontal="center" vertical="center"/>
    </xf>
    <xf numFmtId="164" fontId="10" fillId="9" borderId="3" xfId="0" applyNumberFormat="1" applyFont="1" applyFill="1" applyBorder="1" applyAlignment="1" applyProtection="1">
      <alignment horizontal="center" vertical="center"/>
    </xf>
    <xf numFmtId="164" fontId="10" fillId="3" borderId="3" xfId="6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 applyProtection="1">
      <alignment horizontal="right" vertical="center"/>
    </xf>
    <xf numFmtId="164" fontId="10" fillId="3" borderId="3" xfId="0" applyFont="1" applyFill="1" applyBorder="1" applyAlignment="1">
      <alignment horizontal="right"/>
    </xf>
    <xf numFmtId="0" fontId="10" fillId="3" borderId="3" xfId="0" applyNumberFormat="1" applyFont="1" applyFill="1" applyBorder="1" applyAlignment="1">
      <alignment horizontal="center" vertical="center"/>
    </xf>
    <xf numFmtId="164" fontId="18" fillId="15" borderId="3" xfId="0" applyNumberFormat="1" applyFont="1" applyFill="1" applyBorder="1" applyAlignment="1" applyProtection="1">
      <alignment horizontal="center" vertical="center"/>
    </xf>
    <xf numFmtId="164" fontId="10" fillId="13" borderId="3" xfId="0" applyNumberFormat="1" applyFont="1" applyFill="1" applyBorder="1" applyAlignment="1" applyProtection="1">
      <alignment vertical="center"/>
    </xf>
    <xf numFmtId="164" fontId="10" fillId="13" borderId="3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10" fillId="3" borderId="3" xfId="0" applyNumberFormat="1" applyFont="1" applyFill="1" applyBorder="1" applyAlignment="1" applyProtection="1">
      <alignment vertical="center"/>
    </xf>
    <xf numFmtId="164" fontId="10" fillId="3" borderId="3" xfId="0" applyNumberFormat="1" applyFont="1" applyFill="1" applyBorder="1" applyProtection="1"/>
    <xf numFmtId="164" fontId="10" fillId="3" borderId="3" xfId="0" applyNumberFormat="1" applyFont="1" applyFill="1" applyBorder="1" applyAlignment="1" applyProtection="1"/>
    <xf numFmtId="164" fontId="10" fillId="8" borderId="3" xfId="0" applyNumberFormat="1" applyFont="1" applyFill="1" applyBorder="1" applyAlignment="1" applyProtection="1">
      <alignment horizontal="center" vertical="center"/>
    </xf>
    <xf numFmtId="164" fontId="10" fillId="10" borderId="3" xfId="0" applyNumberFormat="1" applyFont="1" applyFill="1" applyBorder="1" applyAlignment="1" applyProtection="1">
      <alignment horizontal="center" vertical="center"/>
    </xf>
    <xf numFmtId="164" fontId="10" fillId="11" borderId="3" xfId="0" applyNumberFormat="1" applyFont="1" applyFill="1" applyBorder="1" applyAlignment="1" applyProtection="1">
      <alignment horizontal="center" vertical="center"/>
    </xf>
    <xf numFmtId="164" fontId="10" fillId="7" borderId="3" xfId="0" applyNumberFormat="1" applyFont="1" applyFill="1" applyBorder="1" applyAlignment="1" applyProtection="1">
      <alignment horizontal="center" vertical="center"/>
    </xf>
    <xf numFmtId="164" fontId="10" fillId="7" borderId="3" xfId="0" applyNumberFormat="1" applyFont="1" applyFill="1" applyBorder="1" applyAlignment="1" applyProtection="1">
      <alignment horizontal="right" vertical="center"/>
    </xf>
    <xf numFmtId="164" fontId="10" fillId="3" borderId="0" xfId="0" applyFont="1" applyFill="1" applyBorder="1"/>
    <xf numFmtId="164" fontId="10" fillId="9" borderId="3" xfId="0" applyNumberFormat="1" applyFont="1" applyFill="1" applyBorder="1" applyAlignment="1" applyProtection="1">
      <alignment horizontal="right" vertical="center"/>
    </xf>
    <xf numFmtId="164" fontId="10" fillId="3" borderId="3" xfId="0" applyNumberFormat="1" applyFont="1" applyFill="1" applyBorder="1" applyAlignment="1" applyProtection="1">
      <alignment horizontal="right"/>
    </xf>
    <xf numFmtId="164" fontId="10" fillId="3" borderId="3" xfId="0" applyNumberFormat="1" applyFont="1" applyFill="1" applyBorder="1" applyAlignment="1">
      <alignment horizontal="right" vertical="center"/>
    </xf>
    <xf numFmtId="1" fontId="10" fillId="3" borderId="3" xfId="0" applyNumberFormat="1" applyFont="1" applyFill="1" applyBorder="1" applyAlignment="1">
      <alignment horizontal="center" vertical="center"/>
    </xf>
    <xf numFmtId="1" fontId="10" fillId="9" borderId="3" xfId="0" applyNumberFormat="1" applyFont="1" applyFill="1" applyBorder="1" applyAlignment="1" applyProtection="1">
      <alignment horizontal="center" vertical="center"/>
    </xf>
    <xf numFmtId="164" fontId="10" fillId="3" borderId="3" xfId="0" applyNumberFormat="1" applyFont="1" applyFill="1" applyBorder="1" applyAlignment="1"/>
    <xf numFmtId="1" fontId="10" fillId="3" borderId="3" xfId="0" applyNumberFormat="1" applyFont="1" applyFill="1" applyBorder="1" applyAlignment="1" applyProtection="1">
      <alignment vertical="center"/>
    </xf>
    <xf numFmtId="1" fontId="10" fillId="3" borderId="3" xfId="0" applyNumberFormat="1" applyFont="1" applyFill="1" applyBorder="1" applyAlignment="1" applyProtection="1">
      <alignment horizontal="right" vertical="center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3" xfId="10" applyNumberFormat="1" applyFont="1" applyFill="1" applyBorder="1" applyAlignment="1" applyProtection="1">
      <alignment horizontal="right" vertical="center"/>
    </xf>
    <xf numFmtId="164" fontId="10" fillId="3" borderId="3" xfId="10" applyNumberFormat="1" applyFont="1" applyFill="1" applyBorder="1" applyAlignment="1" applyProtection="1">
      <alignment vertical="center"/>
    </xf>
    <xf numFmtId="164" fontId="10" fillId="3" borderId="3" xfId="0" applyFont="1" applyFill="1" applyBorder="1"/>
    <xf numFmtId="1" fontId="10" fillId="3" borderId="3" xfId="0" applyNumberFormat="1" applyFont="1" applyFill="1" applyBorder="1" applyAlignment="1">
      <alignment horizontal="center"/>
    </xf>
    <xf numFmtId="1" fontId="10" fillId="3" borderId="3" xfId="6" applyNumberFormat="1" applyFont="1" applyFill="1" applyBorder="1" applyAlignment="1">
      <alignment horizontal="center"/>
    </xf>
    <xf numFmtId="0" fontId="10" fillId="3" borderId="3" xfId="0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 applyProtection="1">
      <alignment horizontal="left"/>
    </xf>
    <xf numFmtId="164" fontId="10" fillId="3" borderId="3" xfId="7" applyNumberFormat="1" applyFont="1" applyFill="1" applyBorder="1" applyAlignment="1" applyProtection="1">
      <alignment horizontal="center" vertical="center"/>
    </xf>
    <xf numFmtId="164" fontId="10" fillId="3" borderId="3" xfId="6" applyNumberFormat="1" applyFont="1" applyFill="1" applyBorder="1" applyAlignment="1">
      <alignment horizontal="center"/>
    </xf>
    <xf numFmtId="164" fontId="10" fillId="3" borderId="3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/>
    </xf>
    <xf numFmtId="164" fontId="10" fillId="14" borderId="3" xfId="0" applyNumberFormat="1" applyFont="1" applyFill="1" applyBorder="1" applyAlignment="1" applyProtection="1">
      <alignment vertical="center"/>
    </xf>
    <xf numFmtId="2" fontId="10" fillId="3" borderId="3" xfId="6" applyNumberFormat="1" applyFont="1" applyFill="1" applyBorder="1" applyAlignment="1">
      <alignment horizontal="center"/>
    </xf>
    <xf numFmtId="164" fontId="10" fillId="3" borderId="3" xfId="0" applyNumberFormat="1" applyFont="1" applyFill="1" applyBorder="1" applyAlignment="1">
      <alignment horizontal="right"/>
    </xf>
    <xf numFmtId="164" fontId="10" fillId="3" borderId="3" xfId="7" applyNumberFormat="1" applyFont="1" applyFill="1" applyBorder="1" applyAlignment="1" applyProtection="1">
      <alignment horizontal="right" vertical="center"/>
    </xf>
    <xf numFmtId="0" fontId="10" fillId="3" borderId="3" xfId="0" applyNumberFormat="1" applyFont="1" applyFill="1" applyBorder="1" applyAlignment="1" applyProtection="1">
      <alignment horizontal="right" vertical="center"/>
      <protection hidden="1"/>
    </xf>
    <xf numFmtId="164" fontId="10" fillId="3" borderId="3" xfId="0" applyNumberFormat="1" applyFont="1" applyFill="1" applyBorder="1" applyAlignment="1" applyProtection="1">
      <alignment horizontal="right" vertical="center"/>
      <protection hidden="1"/>
    </xf>
    <xf numFmtId="0" fontId="10" fillId="3" borderId="3" xfId="0" applyNumberFormat="1" applyFont="1" applyFill="1" applyBorder="1" applyAlignment="1" applyProtection="1">
      <alignment vertical="center"/>
      <protection hidden="1"/>
    </xf>
    <xf numFmtId="164" fontId="10" fillId="4" borderId="3" xfId="0" applyFont="1" applyFill="1" applyBorder="1"/>
    <xf numFmtId="164" fontId="10" fillId="3" borderId="3" xfId="0" applyFont="1" applyFill="1" applyBorder="1" applyAlignment="1"/>
    <xf numFmtId="164" fontId="10" fillId="3" borderId="3" xfId="0" applyFont="1" applyFill="1" applyBorder="1" applyAlignment="1">
      <alignment vertical="center"/>
    </xf>
    <xf numFmtId="164" fontId="10" fillId="3" borderId="3" xfId="0" applyFont="1" applyFill="1" applyBorder="1" applyAlignment="1">
      <alignment horizontal="right" vertical="center"/>
    </xf>
    <xf numFmtId="167" fontId="10" fillId="3" borderId="3" xfId="0" applyNumberFormat="1" applyFont="1" applyFill="1" applyBorder="1" applyAlignment="1">
      <alignment horizontal="right" vertical="center"/>
    </xf>
    <xf numFmtId="165" fontId="10" fillId="3" borderId="3" xfId="0" applyNumberFormat="1" applyFont="1" applyFill="1" applyBorder="1" applyAlignment="1">
      <alignment horizontal="right" vertical="center"/>
    </xf>
    <xf numFmtId="164" fontId="18" fillId="15" borderId="3" xfId="0" applyNumberFormat="1" applyFont="1" applyFill="1" applyBorder="1" applyAlignment="1" applyProtection="1">
      <alignment vertical="center"/>
    </xf>
    <xf numFmtId="164" fontId="18" fillId="15" borderId="3" xfId="0" applyNumberFormat="1" applyFont="1" applyFill="1" applyBorder="1" applyAlignment="1" applyProtection="1">
      <alignment horizontal="right" vertical="center"/>
    </xf>
    <xf numFmtId="164" fontId="10" fillId="15" borderId="3" xfId="0" applyFont="1" applyFill="1" applyBorder="1" applyAlignment="1">
      <alignment horizontal="center" vertical="center"/>
    </xf>
    <xf numFmtId="164" fontId="10" fillId="15" borderId="3" xfId="0" applyNumberFormat="1" applyFont="1" applyFill="1" applyBorder="1" applyAlignment="1">
      <alignment horizontal="right" vertical="center"/>
    </xf>
    <xf numFmtId="168" fontId="10" fillId="3" borderId="3" xfId="0" applyNumberFormat="1" applyFont="1" applyFill="1" applyBorder="1" applyAlignment="1">
      <alignment horizontal="right" vertical="center"/>
    </xf>
    <xf numFmtId="168" fontId="10" fillId="3" borderId="3" xfId="0" applyNumberFormat="1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 applyProtection="1">
      <alignment vertical="center"/>
    </xf>
    <xf numFmtId="164" fontId="18" fillId="3" borderId="3" xfId="0" applyNumberFormat="1" applyFont="1" applyFill="1" applyBorder="1" applyAlignment="1" applyProtection="1">
      <alignment horizontal="right" vertical="center"/>
    </xf>
    <xf numFmtId="164" fontId="10" fillId="4" borderId="3" xfId="0" applyNumberFormat="1" applyFont="1" applyFill="1" applyBorder="1" applyAlignment="1" applyProtection="1">
      <alignment vertical="center"/>
    </xf>
    <xf numFmtId="164" fontId="10" fillId="4" borderId="3" xfId="0" applyFont="1" applyFill="1" applyBorder="1" applyAlignment="1">
      <alignment vertical="center"/>
    </xf>
    <xf numFmtId="164" fontId="10" fillId="4" borderId="3" xfId="0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 applyProtection="1">
      <alignment horizontal="right" vertical="center"/>
    </xf>
    <xf numFmtId="164" fontId="19" fillId="4" borderId="3" xfId="0" applyNumberFormat="1" applyFont="1" applyFill="1" applyBorder="1" applyAlignment="1" applyProtection="1">
      <alignment horizontal="center" vertical="center"/>
    </xf>
    <xf numFmtId="164" fontId="19" fillId="4" borderId="3" xfId="0" applyNumberFormat="1" applyFont="1" applyFill="1" applyBorder="1" applyAlignment="1" applyProtection="1">
      <alignment horizontal="right" vertical="center"/>
    </xf>
    <xf numFmtId="164" fontId="10" fillId="4" borderId="3" xfId="0" applyFont="1" applyFill="1" applyBorder="1" applyAlignment="1">
      <alignment horizontal="center"/>
    </xf>
    <xf numFmtId="164" fontId="18" fillId="4" borderId="3" xfId="0" applyNumberFormat="1" applyFont="1" applyFill="1" applyBorder="1" applyAlignment="1" applyProtection="1">
      <alignment horizontal="center" vertical="center" wrapText="1"/>
    </xf>
    <xf numFmtId="164" fontId="10" fillId="3" borderId="0" xfId="0" applyFont="1" applyFill="1" applyBorder="1" applyAlignment="1">
      <alignment vertical="center"/>
    </xf>
    <xf numFmtId="164" fontId="10" fillId="4" borderId="3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9" fillId="4" borderId="3" xfId="0" applyNumberFormat="1" applyFont="1" applyFill="1" applyBorder="1" applyAlignment="1" applyProtection="1">
      <alignment horizontal="center" vertical="center" wrapText="1"/>
    </xf>
    <xf numFmtId="164" fontId="10" fillId="4" borderId="3" xfId="0" applyNumberFormat="1" applyFont="1" applyFill="1" applyBorder="1" applyAlignment="1" applyProtection="1">
      <alignment horizontal="center"/>
    </xf>
    <xf numFmtId="164" fontId="10" fillId="3" borderId="0" xfId="0" applyFont="1" applyFill="1" applyBorder="1" applyAlignment="1"/>
    <xf numFmtId="164" fontId="10" fillId="4" borderId="3" xfId="0" applyNumberFormat="1" applyFont="1" applyFill="1" applyBorder="1" applyAlignment="1" applyProtection="1">
      <alignment vertical="center" wrapText="1"/>
    </xf>
    <xf numFmtId="164" fontId="10" fillId="4" borderId="3" xfId="0" applyNumberFormat="1" applyFont="1" applyFill="1" applyBorder="1" applyAlignment="1" applyProtection="1">
      <alignment horizontal="right"/>
    </xf>
    <xf numFmtId="165" fontId="10" fillId="3" borderId="3" xfId="0" applyNumberFormat="1" applyFont="1" applyFill="1" applyBorder="1" applyAlignment="1">
      <alignment horizontal="center"/>
    </xf>
    <xf numFmtId="165" fontId="10" fillId="3" borderId="3" xfId="0" applyNumberFormat="1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horizontal="center"/>
    </xf>
    <xf numFmtId="164" fontId="10" fillId="15" borderId="3" xfId="0" applyNumberFormat="1" applyFont="1" applyFill="1" applyBorder="1" applyAlignment="1" applyProtection="1">
      <alignment horizontal="center" vertical="center"/>
    </xf>
    <xf numFmtId="164" fontId="10" fillId="15" borderId="3" xfId="0" applyNumberFormat="1" applyFont="1" applyFill="1" applyBorder="1" applyAlignment="1" applyProtection="1">
      <alignment horizontal="right" vertical="center"/>
    </xf>
    <xf numFmtId="164" fontId="19" fillId="3" borderId="3" xfId="0" applyNumberFormat="1" applyFont="1" applyFill="1" applyBorder="1" applyAlignment="1" applyProtection="1">
      <alignment horizontal="right" vertical="center"/>
    </xf>
    <xf numFmtId="164" fontId="19" fillId="3" borderId="3" xfId="0" applyNumberFormat="1" applyFont="1" applyFill="1" applyBorder="1" applyAlignment="1" applyProtection="1">
      <alignment horizontal="center" vertical="center"/>
    </xf>
    <xf numFmtId="164" fontId="12" fillId="3" borderId="1" xfId="0" applyNumberFormat="1" applyFont="1" applyFill="1" applyBorder="1" applyAlignment="1" applyProtection="1">
      <alignment horizontal="center"/>
    </xf>
    <xf numFmtId="164" fontId="10" fillId="3" borderId="1" xfId="0" applyNumberFormat="1" applyFont="1" applyFill="1" applyBorder="1" applyAlignment="1" applyProtection="1">
      <alignment horizontal="center" vertical="center"/>
    </xf>
    <xf numFmtId="164" fontId="12" fillId="3" borderId="1" xfId="0" applyNumberFormat="1" applyFont="1" applyFill="1" applyBorder="1" applyAlignment="1" applyProtection="1">
      <alignment horizontal="right" vertical="center"/>
    </xf>
    <xf numFmtId="164" fontId="12" fillId="3" borderId="1" xfId="0" applyNumberFormat="1" applyFont="1" applyFill="1" applyBorder="1" applyAlignment="1" applyProtection="1"/>
    <xf numFmtId="164" fontId="12" fillId="3" borderId="1" xfId="0" applyNumberFormat="1" applyFont="1" applyFill="1" applyBorder="1" applyAlignment="1" applyProtection="1">
      <alignment horizontal="right"/>
    </xf>
    <xf numFmtId="164" fontId="15" fillId="8" borderId="3" xfId="0" applyFont="1" applyFill="1" applyBorder="1" applyAlignment="1">
      <alignment vertical="center"/>
    </xf>
    <xf numFmtId="164" fontId="17" fillId="8" borderId="3" xfId="0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 applyProtection="1">
      <alignment horizontal="center" vertical="center"/>
    </xf>
    <xf numFmtId="164" fontId="15" fillId="8" borderId="3" xfId="0" applyNumberFormat="1" applyFont="1" applyFill="1" applyBorder="1" applyAlignment="1" applyProtection="1">
      <alignment horizontal="right" vertical="center"/>
    </xf>
    <xf numFmtId="166" fontId="12" fillId="8" borderId="3" xfId="0" applyNumberFormat="1" applyFont="1" applyFill="1" applyBorder="1" applyAlignment="1" applyProtection="1">
      <alignment horizontal="right" vertical="center"/>
    </xf>
    <xf numFmtId="164" fontId="12" fillId="8" borderId="3" xfId="0" applyNumberFormat="1" applyFont="1" applyFill="1" applyBorder="1" applyAlignment="1" applyProtection="1">
      <alignment horizontal="right" vertical="center"/>
    </xf>
    <xf numFmtId="166" fontId="12" fillId="8" borderId="3" xfId="0" applyNumberFormat="1" applyFont="1" applyFill="1" applyBorder="1" applyAlignment="1" applyProtection="1">
      <alignment horizontal="center" vertical="center"/>
    </xf>
    <xf numFmtId="164" fontId="12" fillId="8" borderId="3" xfId="0" applyNumberFormat="1" applyFont="1" applyFill="1" applyBorder="1" applyAlignment="1" applyProtection="1">
      <alignment vertical="center"/>
    </xf>
    <xf numFmtId="164" fontId="12" fillId="8" borderId="3" xfId="0" applyFont="1" applyFill="1" applyBorder="1" applyAlignment="1">
      <alignment horizontal="center" vertical="center"/>
    </xf>
    <xf numFmtId="164" fontId="12" fillId="8" borderId="3" xfId="0" applyFont="1" applyFill="1" applyBorder="1" applyAlignment="1">
      <alignment horizontal="right" vertical="center"/>
    </xf>
    <xf numFmtId="164" fontId="12" fillId="8" borderId="3" xfId="0" applyNumberFormat="1" applyFont="1" applyFill="1" applyBorder="1" applyAlignment="1" applyProtection="1">
      <alignment horizontal="center"/>
    </xf>
    <xf numFmtId="164" fontId="14" fillId="8" borderId="3" xfId="0" applyNumberFormat="1" applyFont="1" applyFill="1" applyBorder="1" applyAlignment="1" applyProtection="1"/>
    <xf numFmtId="164" fontId="10" fillId="8" borderId="3" xfId="0" applyNumberFormat="1" applyFont="1" applyFill="1" applyBorder="1" applyAlignment="1" applyProtection="1">
      <alignment horizontal="center"/>
    </xf>
    <xf numFmtId="164" fontId="12" fillId="8" borderId="3" xfId="0" applyNumberFormat="1" applyFont="1" applyFill="1" applyBorder="1" applyAlignment="1" applyProtection="1">
      <alignment horizontal="right"/>
    </xf>
    <xf numFmtId="164" fontId="13" fillId="8" borderId="3" xfId="0" applyNumberFormat="1" applyFont="1" applyFill="1" applyBorder="1" applyAlignment="1" applyProtection="1">
      <alignment horizontal="center" vertical="center" wrapText="1"/>
    </xf>
    <xf numFmtId="164" fontId="13" fillId="8" borderId="3" xfId="0" applyNumberFormat="1" applyFont="1" applyFill="1" applyBorder="1" applyAlignment="1" applyProtection="1">
      <alignment horizontal="right" vertical="center" wrapText="1"/>
    </xf>
    <xf numFmtId="164" fontId="12" fillId="8" borderId="3" xfId="0" applyNumberFormat="1" applyFont="1" applyFill="1" applyBorder="1" applyAlignment="1" applyProtection="1">
      <alignment horizontal="center" vertical="top" wrapText="1"/>
    </xf>
    <xf numFmtId="164" fontId="12" fillId="8" borderId="3" xfId="0" applyNumberFormat="1" applyFont="1" applyFill="1" applyBorder="1" applyAlignment="1" applyProtection="1">
      <alignment vertical="center" wrapText="1"/>
    </xf>
    <xf numFmtId="164" fontId="10" fillId="12" borderId="3" xfId="0" applyNumberFormat="1" applyFont="1" applyFill="1" applyBorder="1" applyAlignment="1" applyProtection="1">
      <alignment horizontal="center" vertical="center"/>
    </xf>
    <xf numFmtId="164" fontId="10" fillId="16" borderId="3" xfId="0" applyNumberFormat="1" applyFont="1" applyFill="1" applyBorder="1" applyAlignment="1" applyProtection="1">
      <alignment horizontal="center" vertical="center"/>
    </xf>
    <xf numFmtId="164" fontId="10" fillId="12" borderId="3" xfId="0" applyNumberFormat="1" applyFont="1" applyFill="1" applyBorder="1" applyAlignment="1" applyProtection="1">
      <alignment horizontal="center"/>
    </xf>
    <xf numFmtId="1" fontId="10" fillId="12" borderId="3" xfId="0" applyNumberFormat="1" applyFont="1" applyFill="1" applyBorder="1" applyAlignment="1" applyProtection="1">
      <alignment horizontal="center" vertical="center"/>
    </xf>
    <xf numFmtId="164" fontId="10" fillId="12" borderId="3" xfId="10" applyNumberFormat="1" applyFont="1" applyFill="1" applyBorder="1" applyAlignment="1" applyProtection="1">
      <alignment horizontal="center" vertical="center"/>
    </xf>
    <xf numFmtId="164" fontId="10" fillId="12" borderId="3" xfId="6" applyNumberFormat="1" applyFont="1" applyFill="1" applyBorder="1" applyAlignment="1">
      <alignment horizontal="center" vertical="center"/>
    </xf>
    <xf numFmtId="1" fontId="10" fillId="16" borderId="3" xfId="0" applyNumberFormat="1" applyFont="1" applyFill="1" applyBorder="1" applyAlignment="1" applyProtection="1">
      <alignment horizontal="center" vertical="center"/>
    </xf>
    <xf numFmtId="1" fontId="10" fillId="12" borderId="3" xfId="0" applyNumberFormat="1" applyFont="1" applyFill="1" applyBorder="1" applyAlignment="1">
      <alignment horizontal="center"/>
    </xf>
    <xf numFmtId="164" fontId="10" fillId="12" borderId="3" xfId="7" applyNumberFormat="1" applyFont="1" applyFill="1" applyBorder="1" applyAlignment="1" applyProtection="1">
      <alignment horizontal="center" vertical="center"/>
    </xf>
    <xf numFmtId="164" fontId="10" fillId="12" borderId="3" xfId="0" applyFont="1" applyFill="1" applyBorder="1" applyAlignment="1">
      <alignment horizontal="center"/>
    </xf>
    <xf numFmtId="164" fontId="10" fillId="12" borderId="3" xfId="0" applyNumberFormat="1" applyFont="1" applyFill="1" applyBorder="1" applyAlignment="1">
      <alignment horizontal="center"/>
    </xf>
    <xf numFmtId="164" fontId="10" fillId="12" borderId="3" xfId="0" applyFont="1" applyFill="1" applyBorder="1" applyAlignment="1">
      <alignment horizontal="center" vertical="center"/>
    </xf>
    <xf numFmtId="0" fontId="10" fillId="12" borderId="3" xfId="0" applyNumberFormat="1" applyFont="1" applyFill="1" applyBorder="1" applyAlignment="1" applyProtection="1">
      <alignment horizontal="center" vertical="center"/>
      <protection hidden="1"/>
    </xf>
    <xf numFmtId="164" fontId="10" fillId="8" borderId="3" xfId="0" applyNumberFormat="1" applyFont="1" applyFill="1" applyBorder="1" applyAlignment="1" applyProtection="1">
      <alignment vertical="center"/>
    </xf>
    <xf numFmtId="164" fontId="10" fillId="8" borderId="3" xfId="0" applyFont="1" applyFill="1" applyBorder="1" applyAlignment="1">
      <alignment vertical="center"/>
    </xf>
    <xf numFmtId="164" fontId="10" fillId="8" borderId="3" xfId="0" applyFont="1" applyFill="1" applyBorder="1" applyAlignment="1">
      <alignment horizontal="center" vertical="center"/>
    </xf>
    <xf numFmtId="164" fontId="10" fillId="8" borderId="3" xfId="0" applyFont="1" applyFill="1" applyBorder="1" applyAlignment="1">
      <alignment horizontal="right" vertical="center"/>
    </xf>
    <xf numFmtId="164" fontId="10" fillId="8" borderId="3" xfId="0" applyNumberFormat="1" applyFont="1" applyFill="1" applyBorder="1" applyAlignment="1" applyProtection="1">
      <alignment horizontal="right" vertical="center"/>
    </xf>
    <xf numFmtId="164" fontId="18" fillId="8" borderId="3" xfId="0" applyNumberFormat="1" applyFont="1" applyFill="1" applyBorder="1" applyAlignment="1" applyProtection="1">
      <alignment horizontal="center" vertical="center" wrapText="1"/>
    </xf>
    <xf numFmtId="164" fontId="10" fillId="8" borderId="3" xfId="0" applyNumberFormat="1" applyFont="1" applyFill="1" applyBorder="1" applyAlignment="1" applyProtection="1">
      <alignment horizontal="center" vertical="center" wrapText="1"/>
    </xf>
    <xf numFmtId="164" fontId="19" fillId="8" borderId="3" xfId="0" applyNumberFormat="1" applyFont="1" applyFill="1" applyBorder="1" applyAlignment="1" applyProtection="1">
      <alignment horizontal="center" vertical="center" wrapText="1"/>
    </xf>
    <xf numFmtId="164" fontId="10" fillId="8" borderId="3" xfId="0" applyNumberFormat="1" applyFont="1" applyFill="1" applyBorder="1" applyAlignment="1" applyProtection="1">
      <alignment vertical="center" wrapText="1"/>
    </xf>
    <xf numFmtId="164" fontId="10" fillId="8" borderId="3" xfId="0" applyNumberFormat="1" applyFont="1" applyFill="1" applyBorder="1" applyAlignment="1" applyProtection="1">
      <alignment horizontal="right"/>
    </xf>
    <xf numFmtId="164" fontId="10" fillId="8" borderId="3" xfId="0" applyNumberFormat="1" applyFont="1" applyFill="1" applyBorder="1" applyAlignment="1" applyProtection="1"/>
    <xf numFmtId="164" fontId="10" fillId="6" borderId="3" xfId="0" applyNumberFormat="1" applyFont="1" applyFill="1" applyBorder="1" applyAlignment="1" applyProtection="1">
      <alignment horizontal="center" vertical="center"/>
    </xf>
    <xf numFmtId="164" fontId="10" fillId="6" borderId="3" xfId="0" applyNumberFormat="1" applyFont="1" applyFill="1" applyBorder="1" applyAlignment="1" applyProtection="1">
      <alignment vertical="center"/>
    </xf>
    <xf numFmtId="164" fontId="10" fillId="6" borderId="3" xfId="0" applyNumberFormat="1" applyFont="1" applyFill="1" applyBorder="1" applyAlignment="1" applyProtection="1">
      <alignment horizontal="right" vertical="center"/>
    </xf>
    <xf numFmtId="164" fontId="16" fillId="3" borderId="3" xfId="0" applyFont="1" applyFill="1" applyBorder="1" applyAlignment="1">
      <alignment horizontal="right"/>
    </xf>
    <xf numFmtId="164" fontId="15" fillId="8" borderId="3" xfId="0" applyNumberFormat="1" applyFont="1" applyFill="1" applyBorder="1" applyAlignment="1">
      <alignment horizontal="right" vertical="center"/>
    </xf>
    <xf numFmtId="164" fontId="16" fillId="3" borderId="3" xfId="0" applyNumberFormat="1" applyFont="1" applyFill="1" applyBorder="1" applyAlignment="1">
      <alignment horizontal="right"/>
    </xf>
    <xf numFmtId="164" fontId="10" fillId="8" borderId="3" xfId="0" applyNumberFormat="1" applyFont="1" applyFill="1" applyBorder="1" applyAlignment="1">
      <alignment horizontal="right" vertical="center"/>
    </xf>
    <xf numFmtId="164" fontId="10" fillId="8" borderId="3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/>
    <xf numFmtId="164" fontId="20" fillId="3" borderId="0" xfId="0" applyNumberFormat="1" applyFont="1" applyFill="1" applyBorder="1" applyAlignment="1">
      <alignment horizontal="center"/>
    </xf>
    <xf numFmtId="170" fontId="12" fillId="3" borderId="0" xfId="0" applyNumberFormat="1" applyFont="1" applyFill="1" applyBorder="1" applyAlignment="1">
      <alignment horizontal="center" vertical="center"/>
    </xf>
    <xf numFmtId="171" fontId="12" fillId="3" borderId="0" xfId="0" applyNumberFormat="1" applyFont="1" applyFill="1" applyBorder="1" applyAlignment="1">
      <alignment horizontal="right"/>
    </xf>
    <xf numFmtId="171" fontId="12" fillId="3" borderId="0" xfId="0" applyNumberFormat="1" applyFont="1" applyFill="1" applyBorder="1" applyAlignment="1">
      <alignment horizontal="center" vertical="center"/>
    </xf>
    <xf numFmtId="171" fontId="12" fillId="3" borderId="0" xfId="0" applyNumberFormat="1" applyFont="1" applyFill="1" applyBorder="1" applyAlignment="1">
      <alignment horizontal="right" vertical="center"/>
    </xf>
    <xf numFmtId="164" fontId="21" fillId="8" borderId="3" xfId="0" applyNumberFormat="1" applyFont="1" applyFill="1" applyBorder="1" applyAlignment="1" applyProtection="1">
      <alignment vertical="center"/>
    </xf>
    <xf numFmtId="164" fontId="10" fillId="8" borderId="3" xfId="0" applyNumberFormat="1" applyFont="1" applyFill="1" applyBorder="1" applyAlignment="1" applyProtection="1">
      <alignment horizontal="center" vertical="center" wrapText="1"/>
    </xf>
    <xf numFmtId="164" fontId="19" fillId="8" borderId="3" xfId="0" applyNumberFormat="1" applyFont="1" applyFill="1" applyBorder="1" applyAlignment="1" applyProtection="1">
      <alignment horizontal="center" vertical="center" wrapText="1"/>
    </xf>
    <xf numFmtId="164" fontId="12" fillId="8" borderId="3" xfId="0" applyNumberFormat="1" applyFont="1" applyFill="1" applyBorder="1" applyAlignment="1" applyProtection="1">
      <alignment horizontal="center" vertical="center"/>
    </xf>
    <xf numFmtId="164" fontId="18" fillId="8" borderId="3" xfId="0" applyNumberFormat="1" applyFont="1" applyFill="1" applyBorder="1" applyAlignment="1" applyProtection="1">
      <alignment horizontal="center" vertical="center" wrapText="1"/>
    </xf>
    <xf numFmtId="164" fontId="10" fillId="4" borderId="3" xfId="0" applyNumberFormat="1" applyFont="1" applyFill="1" applyBorder="1" applyAlignment="1" applyProtection="1">
      <alignment horizontal="center"/>
    </xf>
    <xf numFmtId="164" fontId="10" fillId="8" borderId="3" xfId="0" applyNumberFormat="1" applyFont="1" applyFill="1" applyBorder="1" applyAlignment="1" applyProtection="1">
      <alignment horizontal="center" vertical="center"/>
    </xf>
    <xf numFmtId="164" fontId="10" fillId="8" borderId="3" xfId="0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 wrapText="1"/>
    </xf>
    <xf numFmtId="164" fontId="10" fillId="4" borderId="3" xfId="0" applyFont="1" applyFill="1" applyBorder="1" applyAlignment="1">
      <alignment horizontal="center"/>
    </xf>
    <xf numFmtId="164" fontId="10" fillId="4" borderId="3" xfId="0" applyNumberFormat="1" applyFont="1" applyFill="1" applyBorder="1" applyAlignment="1" applyProtection="1">
      <alignment horizontal="center" vertical="center" wrapText="1"/>
    </xf>
    <xf numFmtId="164" fontId="19" fillId="4" borderId="3" xfId="0" applyNumberFormat="1" applyFont="1" applyFill="1" applyBorder="1" applyAlignment="1" applyProtection="1">
      <alignment horizontal="center" vertical="center" wrapText="1"/>
    </xf>
    <xf numFmtId="164" fontId="10" fillId="8" borderId="3" xfId="0" applyNumberFormat="1" applyFont="1" applyFill="1" applyBorder="1" applyAlignment="1" applyProtection="1">
      <alignment horizontal="center"/>
    </xf>
    <xf numFmtId="164" fontId="12" fillId="8" borderId="3" xfId="0" applyFont="1" applyFill="1" applyBorder="1" applyAlignment="1">
      <alignment horizontal="center"/>
    </xf>
    <xf numFmtId="164" fontId="12" fillId="8" borderId="3" xfId="0" applyNumberFormat="1" applyFont="1" applyFill="1" applyBorder="1" applyAlignment="1" applyProtection="1">
      <alignment horizontal="center"/>
    </xf>
    <xf numFmtId="164" fontId="12" fillId="8" borderId="3" xfId="0" applyNumberFormat="1" applyFont="1" applyFill="1" applyBorder="1" applyAlignment="1" applyProtection="1">
      <alignment horizontal="center" vertical="top" wrapText="1"/>
    </xf>
    <xf numFmtId="164" fontId="12" fillId="8" borderId="3" xfId="0" applyNumberFormat="1" applyFont="1" applyFill="1" applyBorder="1" applyAlignment="1" applyProtection="1">
      <alignment vertical="center" wrapText="1"/>
    </xf>
    <xf numFmtId="164" fontId="12" fillId="8" borderId="3" xfId="0" applyFont="1" applyFill="1" applyBorder="1" applyAlignment="1">
      <alignment horizontal="center" vertical="center"/>
    </xf>
    <xf numFmtId="164" fontId="13" fillId="8" borderId="3" xfId="0" applyNumberFormat="1" applyFont="1" applyFill="1" applyBorder="1" applyAlignment="1" applyProtection="1">
      <alignment horizontal="center" vertical="center" wrapText="1"/>
    </xf>
    <xf numFmtId="164" fontId="9" fillId="8" borderId="3" xfId="0" applyNumberFormat="1" applyFont="1" applyFill="1" applyBorder="1" applyAlignment="1" applyProtection="1">
      <alignment horizontal="center" vertical="center" wrapText="1"/>
    </xf>
    <xf numFmtId="164" fontId="12" fillId="8" borderId="3" xfId="0" applyNumberFormat="1" applyFont="1" applyFill="1" applyBorder="1" applyAlignment="1" applyProtection="1">
      <alignment horizontal="center" vertical="center" wrapText="1"/>
    </xf>
    <xf numFmtId="164" fontId="10" fillId="4" borderId="3" xfId="0" applyNumberFormat="1" applyFont="1" applyFill="1" applyBorder="1" applyAlignment="1" applyProtection="1">
      <alignment horizontal="center" vertical="center"/>
    </xf>
    <xf numFmtId="164" fontId="10" fillId="8" borderId="3" xfId="0" applyFont="1" applyFill="1" applyBorder="1" applyAlignment="1">
      <alignment horizontal="center" vertical="center"/>
    </xf>
    <xf numFmtId="164" fontId="18" fillId="8" borderId="3" xfId="0" applyNumberFormat="1" applyFont="1" applyFill="1" applyBorder="1" applyAlignment="1" applyProtection="1">
      <alignment horizontal="center" wrapText="1"/>
    </xf>
    <xf numFmtId="164" fontId="18" fillId="4" borderId="3" xfId="0" applyNumberFormat="1" applyFont="1" applyFill="1" applyBorder="1" applyAlignment="1" applyProtection="1">
      <alignment horizontal="center" wrapText="1"/>
    </xf>
    <xf numFmtId="164" fontId="13" fillId="8" borderId="3" xfId="0" applyNumberFormat="1" applyFont="1" applyFill="1" applyBorder="1" applyAlignment="1" applyProtection="1">
      <alignment horizontal="center" wrapText="1"/>
    </xf>
    <xf numFmtId="164" fontId="10" fillId="4" borderId="3" xfId="0" applyNumberFormat="1" applyFont="1" applyFill="1" applyBorder="1" applyAlignment="1" applyProtection="1">
      <alignment vertical="center" wrapText="1"/>
    </xf>
    <xf numFmtId="164" fontId="10" fillId="8" borderId="3" xfId="0" applyNumberFormat="1" applyFont="1" applyFill="1" applyBorder="1" applyAlignment="1" applyProtection="1">
      <alignment vertical="center" wrapText="1"/>
    </xf>
  </cellXfs>
  <cellStyles count="16">
    <cellStyle name="Excel Built-in Normal" xfId="3"/>
    <cellStyle name="Normal" xfId="0" builtinId="0"/>
    <cellStyle name="Normal 10" xfId="9"/>
    <cellStyle name="Normal 11" xfId="11"/>
    <cellStyle name="Normal 12" xfId="12"/>
    <cellStyle name="Normal 2" xfId="4"/>
    <cellStyle name="Normal 2 2" xfId="14"/>
    <cellStyle name="Normal 2 2 2" xfId="13"/>
    <cellStyle name="Normal 3" xfId="2"/>
    <cellStyle name="Normal 4" xfId="10"/>
    <cellStyle name="Normal 5" xfId="1"/>
    <cellStyle name="Normal 6" xfId="5"/>
    <cellStyle name="Normal 7" xfId="6"/>
    <cellStyle name="Normal 8" xfId="7"/>
    <cellStyle name="Normal 8 2" xfId="15"/>
    <cellStyle name="Normal 9" xfId="8"/>
  </cellStyles>
  <dxfs count="0"/>
  <tableStyles count="0" defaultTableStyle="TableStyleMedium9" defaultPivotStyle="PivotStyleLight16"/>
  <colors>
    <mruColors>
      <color rgb="FF000000"/>
      <color rgb="FFCC3300"/>
      <color rgb="FF0066FF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mad.zahoor/Desktop/TRASH%2031.03.2019/ACP%20FINAL%20MARCH-31.03.2019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-sheet"/>
      <sheetName val="District Wise"/>
      <sheetName val="Agencywise Ach"/>
      <sheetName val="Bankwise (Lakhs)"/>
      <sheetName val="Bankwise"/>
      <sheetName val="LBS-MIS-III"/>
      <sheetName val="B.Note Annex. A-I"/>
      <sheetName val="B.Note-Annex-B &amp; D"/>
      <sheetName val="B.Note- Annex- C &amp; E "/>
      <sheetName val="GLC-I"/>
      <sheetName val="Bankwise-CRORE"/>
      <sheetName val="District Wise (CRORE)"/>
    </sheetNames>
    <sheetDataSet>
      <sheetData sheetId="0">
        <row r="9">
          <cell r="C9">
            <v>1138</v>
          </cell>
        </row>
      </sheetData>
      <sheetData sheetId="1">
        <row r="8">
          <cell r="D8">
            <v>2130391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0000"/>
    <pageSetUpPr autoPageBreaks="0" fitToPage="1"/>
  </sheetPr>
  <dimension ref="A1:BM2469"/>
  <sheetViews>
    <sheetView tabSelected="1" zoomScale="71" zoomScaleNormal="71" zoomScaleSheetLayoutView="150" workbookViewId="0">
      <pane xSplit="2" ySplit="7" topLeftCell="C811" activePane="bottomRight" state="frozen"/>
      <selection activeCell="T20" sqref="T20"/>
      <selection pane="topRight" activeCell="T20" sqref="T20"/>
      <selection pane="bottomLeft" activeCell="T20" sqref="T20"/>
      <selection pane="bottomRight"/>
    </sheetView>
  </sheetViews>
  <sheetFormatPr defaultColWidth="8.5" defaultRowHeight="18" x14ac:dyDescent="0.25"/>
  <cols>
    <col min="1" max="1" width="17.75" style="12" customWidth="1"/>
    <col min="2" max="2" width="38.25" style="11" customWidth="1"/>
    <col min="3" max="3" width="12.5" style="35" customWidth="1"/>
    <col min="4" max="4" width="19.125" style="16" customWidth="1"/>
    <col min="5" max="5" width="17" style="1" customWidth="1"/>
    <col min="6" max="6" width="17.5" style="17" customWidth="1"/>
    <col min="7" max="7" width="16.5" style="1" customWidth="1"/>
    <col min="8" max="8" width="18.125" style="7" customWidth="1"/>
    <col min="9" max="9" width="15.5" style="1" customWidth="1"/>
    <col min="10" max="10" width="15.875" style="1" customWidth="1"/>
    <col min="11" max="11" width="10.75" style="1" customWidth="1"/>
    <col min="12" max="12" width="15.375" style="1" customWidth="1"/>
    <col min="13" max="14" width="17.5" style="1" customWidth="1"/>
    <col min="15" max="15" width="14.375" style="1" customWidth="1"/>
    <col min="16" max="18" width="17.5" style="1" customWidth="1"/>
    <col min="19" max="19" width="17.75" style="8" customWidth="1"/>
    <col min="20" max="20" width="16.125" style="8" customWidth="1"/>
    <col min="21" max="21" width="10.75" style="8" customWidth="1"/>
    <col min="22" max="22" width="16.75" style="8" customWidth="1"/>
    <col min="23" max="23" width="10.75" style="8" customWidth="1"/>
    <col min="24" max="24" width="15.25" style="8" customWidth="1"/>
    <col min="25" max="25" width="10.75" style="8" customWidth="1"/>
    <col min="26" max="26" width="18" style="11" customWidth="1"/>
    <col min="27" max="27" width="10.75" style="8" customWidth="1"/>
    <col min="28" max="28" width="15.375" style="8" customWidth="1"/>
    <col min="29" max="29" width="16.25" style="8" customWidth="1"/>
    <col min="30" max="30" width="18.375" style="9" customWidth="1"/>
    <col min="31" max="31" width="10.75" style="8" customWidth="1"/>
    <col min="32" max="32" width="16" style="8" customWidth="1"/>
    <col min="33" max="33" width="10.75" style="8" customWidth="1"/>
    <col min="34" max="34" width="14.875" style="8" customWidth="1"/>
    <col min="35" max="35" width="10.75" style="8" customWidth="1"/>
    <col min="36" max="36" width="18.375" style="8" customWidth="1"/>
    <col min="37" max="37" width="10.75" style="8" customWidth="1"/>
    <col min="38" max="38" width="16" style="8" customWidth="1"/>
    <col min="39" max="39" width="10.75" style="8" customWidth="1"/>
    <col min="40" max="40" width="15.25" style="8" customWidth="1"/>
    <col min="41" max="41" width="12" style="8" customWidth="1"/>
    <col min="42" max="42" width="17.625" style="10" customWidth="1"/>
    <col min="43" max="43" width="16.25" style="10" customWidth="1"/>
    <col min="44" max="44" width="16.25" style="16" customWidth="1"/>
    <col min="45" max="45" width="16.625" style="8" customWidth="1"/>
    <col min="46" max="46" width="22.375" style="9" customWidth="1"/>
    <col min="47" max="47" width="18.5" style="8" customWidth="1"/>
    <col min="48" max="48" width="18.5" style="9" customWidth="1"/>
    <col min="49" max="49" width="18.5" style="8" customWidth="1"/>
    <col min="50" max="50" width="16.25" style="8" customWidth="1"/>
    <col min="51" max="51" width="12" style="8" customWidth="1"/>
    <col min="52" max="52" width="18.5" style="8" customWidth="1"/>
    <col min="53" max="60" width="12.75" style="8" customWidth="1"/>
    <col min="61" max="63" width="18.5" style="8" customWidth="1"/>
    <col min="64" max="64" width="18.5" style="9" customWidth="1"/>
    <col min="65" max="65" width="16.625" style="12" customWidth="1"/>
    <col min="66" max="68" width="8.5" style="12" customWidth="1"/>
    <col min="69" max="16384" width="8.5" style="12"/>
  </cols>
  <sheetData>
    <row r="1" spans="1:64" s="33" customFormat="1" ht="41.25" customHeight="1" thickBot="1" x14ac:dyDescent="0.2">
      <c r="A1" s="188" t="s">
        <v>152</v>
      </c>
      <c r="B1" s="132"/>
      <c r="C1" s="133"/>
      <c r="D1" s="178"/>
      <c r="E1" s="134"/>
      <c r="F1" s="135"/>
      <c r="G1" s="42"/>
      <c r="H1" s="136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38"/>
      <c r="W1" s="42"/>
      <c r="X1" s="42"/>
      <c r="Y1" s="42"/>
      <c r="Z1" s="139"/>
      <c r="AA1" s="42"/>
      <c r="AB1" s="42"/>
      <c r="AC1" s="42"/>
      <c r="AD1" s="137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137"/>
      <c r="AS1" s="42"/>
      <c r="AT1" s="137"/>
      <c r="AU1" s="42"/>
      <c r="AV1" s="137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140"/>
      <c r="BJ1" s="140"/>
      <c r="BK1" s="140"/>
      <c r="BL1" s="141"/>
    </row>
    <row r="2" spans="1:64" ht="20.25" customHeight="1" thickBot="1" x14ac:dyDescent="0.35">
      <c r="A2" s="142" t="s">
        <v>40</v>
      </c>
      <c r="B2" s="143" t="s">
        <v>127</v>
      </c>
      <c r="C2" s="144"/>
      <c r="D2" s="145"/>
      <c r="E2" s="146"/>
      <c r="F2" s="147"/>
      <c r="G2" s="146"/>
      <c r="H2" s="147"/>
      <c r="I2" s="146"/>
      <c r="J2" s="147"/>
      <c r="K2" s="147"/>
      <c r="L2" s="147"/>
      <c r="M2" s="146"/>
      <c r="N2" s="146"/>
      <c r="O2" s="146"/>
      <c r="P2" s="146"/>
      <c r="Q2" s="146"/>
      <c r="R2" s="146"/>
      <c r="S2" s="214" t="s">
        <v>123</v>
      </c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07" t="s">
        <v>111</v>
      </c>
      <c r="AF2" s="207"/>
      <c r="AG2" s="207" t="s">
        <v>28</v>
      </c>
      <c r="AH2" s="207"/>
      <c r="AI2" s="207" t="s">
        <v>29</v>
      </c>
      <c r="AJ2" s="207"/>
      <c r="AK2" s="207" t="s">
        <v>109</v>
      </c>
      <c r="AL2" s="207"/>
      <c r="AM2" s="207" t="s">
        <v>110</v>
      </c>
      <c r="AN2" s="207"/>
      <c r="AO2" s="207" t="s">
        <v>38</v>
      </c>
      <c r="AP2" s="207"/>
      <c r="AQ2" s="207" t="s">
        <v>145</v>
      </c>
      <c r="AR2" s="207"/>
      <c r="AS2" s="209" t="s">
        <v>19</v>
      </c>
      <c r="AT2" s="209"/>
      <c r="AU2" s="209" t="s">
        <v>125</v>
      </c>
      <c r="AV2" s="209"/>
      <c r="AW2" s="209" t="s">
        <v>146</v>
      </c>
      <c r="AX2" s="209"/>
      <c r="AY2" s="207" t="s">
        <v>108</v>
      </c>
      <c r="AZ2" s="207"/>
      <c r="BA2" s="207" t="s">
        <v>28</v>
      </c>
      <c r="BB2" s="207"/>
      <c r="BC2" s="207" t="s">
        <v>29</v>
      </c>
      <c r="BD2" s="207"/>
      <c r="BE2" s="207" t="s">
        <v>116</v>
      </c>
      <c r="BF2" s="207"/>
      <c r="BG2" s="207" t="s">
        <v>38</v>
      </c>
      <c r="BH2" s="207"/>
      <c r="BI2" s="207" t="s">
        <v>117</v>
      </c>
      <c r="BJ2" s="207"/>
      <c r="BK2" s="214" t="s">
        <v>149</v>
      </c>
      <c r="BL2" s="207"/>
    </row>
    <row r="3" spans="1:64" s="33" customFormat="1" ht="54.75" customHeight="1" thickBot="1" x14ac:dyDescent="0.2">
      <c r="A3" s="139"/>
      <c r="B3" s="139"/>
      <c r="C3" s="207" t="s">
        <v>119</v>
      </c>
      <c r="D3" s="207"/>
      <c r="E3" s="207"/>
      <c r="F3" s="207"/>
      <c r="G3" s="207" t="s">
        <v>132</v>
      </c>
      <c r="H3" s="207"/>
      <c r="I3" s="207" t="s">
        <v>112</v>
      </c>
      <c r="J3" s="207"/>
      <c r="K3" s="207" t="s">
        <v>113</v>
      </c>
      <c r="L3" s="207"/>
      <c r="M3" s="208" t="s">
        <v>137</v>
      </c>
      <c r="N3" s="208"/>
      <c r="O3" s="207" t="s">
        <v>114</v>
      </c>
      <c r="P3" s="207"/>
      <c r="Q3" s="207" t="s">
        <v>138</v>
      </c>
      <c r="R3" s="207"/>
      <c r="S3" s="207" t="s">
        <v>139</v>
      </c>
      <c r="T3" s="207"/>
      <c r="U3" s="207" t="s">
        <v>140</v>
      </c>
      <c r="V3" s="207"/>
      <c r="W3" s="207" t="s">
        <v>141</v>
      </c>
      <c r="X3" s="207"/>
      <c r="Y3" s="207" t="s">
        <v>143</v>
      </c>
      <c r="Z3" s="207"/>
      <c r="AA3" s="207" t="s">
        <v>142</v>
      </c>
      <c r="AB3" s="207"/>
      <c r="AC3" s="207" t="s">
        <v>115</v>
      </c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9"/>
      <c r="AT3" s="209"/>
      <c r="AU3" s="209"/>
      <c r="AV3" s="209"/>
      <c r="AW3" s="209"/>
      <c r="AX3" s="209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14"/>
      <c r="BL3" s="207"/>
    </row>
    <row r="4" spans="1:64" ht="24" customHeight="1" thickBot="1" x14ac:dyDescent="0.3">
      <c r="A4" s="204" t="s">
        <v>33</v>
      </c>
      <c r="B4" s="205" t="s">
        <v>34</v>
      </c>
      <c r="C4" s="206">
        <v>1</v>
      </c>
      <c r="D4" s="206"/>
      <c r="E4" s="206">
        <v>2</v>
      </c>
      <c r="F4" s="206"/>
      <c r="G4" s="207"/>
      <c r="H4" s="207"/>
      <c r="I4" s="206">
        <v>3</v>
      </c>
      <c r="J4" s="206"/>
      <c r="K4" s="206">
        <v>4</v>
      </c>
      <c r="L4" s="206"/>
      <c r="M4" s="208"/>
      <c r="N4" s="208"/>
      <c r="O4" s="206" t="s">
        <v>136</v>
      </c>
      <c r="P4" s="206"/>
      <c r="Q4" s="207"/>
      <c r="R4" s="207"/>
      <c r="S4" s="202">
        <v>6</v>
      </c>
      <c r="T4" s="202"/>
      <c r="U4" s="202">
        <v>7</v>
      </c>
      <c r="V4" s="202"/>
      <c r="W4" s="202">
        <v>8</v>
      </c>
      <c r="X4" s="202"/>
      <c r="Y4" s="202">
        <v>9</v>
      </c>
      <c r="Z4" s="202"/>
      <c r="AA4" s="207"/>
      <c r="AB4" s="207"/>
      <c r="AC4" s="202" t="s">
        <v>144</v>
      </c>
      <c r="AD4" s="202"/>
      <c r="AE4" s="202">
        <v>11</v>
      </c>
      <c r="AF4" s="202"/>
      <c r="AG4" s="202">
        <v>12</v>
      </c>
      <c r="AH4" s="202"/>
      <c r="AI4" s="202">
        <v>13</v>
      </c>
      <c r="AJ4" s="202"/>
      <c r="AK4" s="202">
        <v>14</v>
      </c>
      <c r="AL4" s="202"/>
      <c r="AM4" s="202">
        <v>15</v>
      </c>
      <c r="AN4" s="202"/>
      <c r="AO4" s="202">
        <v>16</v>
      </c>
      <c r="AP4" s="202"/>
      <c r="AQ4" s="207"/>
      <c r="AR4" s="207"/>
      <c r="AS4" s="203" t="s">
        <v>134</v>
      </c>
      <c r="AT4" s="203"/>
      <c r="AU4" s="203" t="s">
        <v>126</v>
      </c>
      <c r="AV4" s="203"/>
      <c r="AW4" s="209"/>
      <c r="AX4" s="209"/>
      <c r="AY4" s="202">
        <v>18</v>
      </c>
      <c r="AZ4" s="202"/>
      <c r="BA4" s="202">
        <v>19</v>
      </c>
      <c r="BB4" s="202"/>
      <c r="BC4" s="202">
        <v>20</v>
      </c>
      <c r="BD4" s="202"/>
      <c r="BE4" s="202">
        <v>21</v>
      </c>
      <c r="BF4" s="202"/>
      <c r="BG4" s="202">
        <v>22</v>
      </c>
      <c r="BH4" s="202"/>
      <c r="BI4" s="203" t="s">
        <v>147</v>
      </c>
      <c r="BJ4" s="203"/>
      <c r="BK4" s="203" t="s">
        <v>148</v>
      </c>
      <c r="BL4" s="203"/>
    </row>
    <row r="5" spans="1:64" ht="15.75" customHeight="1" thickBot="1" x14ac:dyDescent="0.3">
      <c r="A5" s="204"/>
      <c r="B5" s="205"/>
      <c r="C5" s="191" t="s">
        <v>1</v>
      </c>
      <c r="D5" s="191"/>
      <c r="E5" s="191"/>
      <c r="F5" s="191"/>
      <c r="G5" s="191" t="s">
        <v>1</v>
      </c>
      <c r="H5" s="191"/>
      <c r="I5" s="191" t="s">
        <v>1</v>
      </c>
      <c r="J5" s="191"/>
      <c r="K5" s="191" t="s">
        <v>1</v>
      </c>
      <c r="L5" s="191"/>
      <c r="M5" s="42" t="s">
        <v>1</v>
      </c>
      <c r="N5" s="42"/>
      <c r="O5" s="191" t="s">
        <v>1</v>
      </c>
      <c r="P5" s="191"/>
      <c r="Q5" s="191" t="s">
        <v>1</v>
      </c>
      <c r="R5" s="191"/>
      <c r="S5" s="191" t="s">
        <v>1</v>
      </c>
      <c r="T5" s="191"/>
      <c r="U5" s="191" t="s">
        <v>1</v>
      </c>
      <c r="V5" s="191"/>
      <c r="W5" s="191" t="s">
        <v>1</v>
      </c>
      <c r="X5" s="191"/>
      <c r="Y5" s="191" t="s">
        <v>17</v>
      </c>
      <c r="Z5" s="191"/>
      <c r="AA5" s="191" t="s">
        <v>1</v>
      </c>
      <c r="AB5" s="191"/>
      <c r="AC5" s="191" t="s">
        <v>1</v>
      </c>
      <c r="AD5" s="191"/>
      <c r="AE5" s="191" t="s">
        <v>35</v>
      </c>
      <c r="AF5" s="191"/>
      <c r="AG5" s="191" t="s">
        <v>35</v>
      </c>
      <c r="AH5" s="191"/>
      <c r="AI5" s="191" t="s">
        <v>35</v>
      </c>
      <c r="AJ5" s="191"/>
      <c r="AK5" s="191" t="s">
        <v>35</v>
      </c>
      <c r="AL5" s="191"/>
      <c r="AM5" s="191" t="s">
        <v>35</v>
      </c>
      <c r="AN5" s="191"/>
      <c r="AO5" s="191" t="s">
        <v>35</v>
      </c>
      <c r="AP5" s="191"/>
      <c r="AQ5" s="191" t="s">
        <v>35</v>
      </c>
      <c r="AR5" s="191"/>
      <c r="AS5" s="191" t="s">
        <v>17</v>
      </c>
      <c r="AT5" s="191"/>
      <c r="AU5" s="191" t="s">
        <v>17</v>
      </c>
      <c r="AV5" s="191"/>
      <c r="AW5" s="191" t="s">
        <v>17</v>
      </c>
      <c r="AX5" s="191"/>
      <c r="AY5" s="191" t="s">
        <v>17</v>
      </c>
      <c r="AZ5" s="191"/>
      <c r="BA5" s="191" t="s">
        <v>17</v>
      </c>
      <c r="BB5" s="191"/>
      <c r="BC5" s="191" t="s">
        <v>17</v>
      </c>
      <c r="BD5" s="191"/>
      <c r="BE5" s="191" t="s">
        <v>17</v>
      </c>
      <c r="BF5" s="191"/>
      <c r="BG5" s="191" t="s">
        <v>17</v>
      </c>
      <c r="BH5" s="191"/>
      <c r="BI5" s="191" t="s">
        <v>1</v>
      </c>
      <c r="BJ5" s="191"/>
      <c r="BK5" s="203" t="s">
        <v>16</v>
      </c>
      <c r="BL5" s="191"/>
    </row>
    <row r="6" spans="1:64" ht="18.75" customHeight="1" thickBot="1" x14ac:dyDescent="0.3">
      <c r="A6" s="148"/>
      <c r="B6" s="149"/>
      <c r="C6" s="191" t="s">
        <v>133</v>
      </c>
      <c r="D6" s="191"/>
      <c r="E6" s="191" t="s">
        <v>131</v>
      </c>
      <c r="F6" s="191"/>
      <c r="G6" s="191"/>
      <c r="H6" s="191"/>
      <c r="I6" s="191"/>
      <c r="J6" s="191"/>
      <c r="K6" s="191"/>
      <c r="L6" s="191"/>
      <c r="M6" s="42"/>
      <c r="N6" s="42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203"/>
      <c r="BL6" s="191"/>
    </row>
    <row r="7" spans="1:64" s="8" customFormat="1" ht="18.75" customHeight="1" thickBot="1" x14ac:dyDescent="0.3">
      <c r="A7" s="127"/>
      <c r="B7" s="127"/>
      <c r="C7" s="128" t="s">
        <v>2</v>
      </c>
      <c r="D7" s="129" t="s">
        <v>3</v>
      </c>
      <c r="E7" s="13" t="s">
        <v>2</v>
      </c>
      <c r="F7" s="129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3" t="s">
        <v>3</v>
      </c>
      <c r="Q7" s="13" t="s">
        <v>2</v>
      </c>
      <c r="R7" s="13" t="s">
        <v>3</v>
      </c>
      <c r="S7" s="127" t="s">
        <v>2</v>
      </c>
      <c r="T7" s="127" t="s">
        <v>3</v>
      </c>
      <c r="U7" s="127" t="s">
        <v>2</v>
      </c>
      <c r="V7" s="127" t="s">
        <v>3</v>
      </c>
      <c r="W7" s="127" t="s">
        <v>2</v>
      </c>
      <c r="X7" s="127" t="s">
        <v>3</v>
      </c>
      <c r="Y7" s="127" t="s">
        <v>2</v>
      </c>
      <c r="Z7" s="130" t="s">
        <v>3</v>
      </c>
      <c r="AA7" s="127" t="s">
        <v>2</v>
      </c>
      <c r="AB7" s="127" t="s">
        <v>3</v>
      </c>
      <c r="AC7" s="127" t="s">
        <v>2</v>
      </c>
      <c r="AD7" s="131" t="s">
        <v>3</v>
      </c>
      <c r="AE7" s="127" t="s">
        <v>2</v>
      </c>
      <c r="AF7" s="127" t="s">
        <v>3</v>
      </c>
      <c r="AG7" s="127" t="s">
        <v>2</v>
      </c>
      <c r="AH7" s="127" t="s">
        <v>3</v>
      </c>
      <c r="AI7" s="127" t="s">
        <v>2</v>
      </c>
      <c r="AJ7" s="127" t="s">
        <v>3</v>
      </c>
      <c r="AK7" s="127" t="s">
        <v>2</v>
      </c>
      <c r="AL7" s="127" t="s">
        <v>3</v>
      </c>
      <c r="AM7" s="127" t="s">
        <v>2</v>
      </c>
      <c r="AN7" s="127" t="s">
        <v>3</v>
      </c>
      <c r="AO7" s="127" t="s">
        <v>2</v>
      </c>
      <c r="AP7" s="127" t="s">
        <v>3</v>
      </c>
      <c r="AQ7" s="127" t="s">
        <v>2</v>
      </c>
      <c r="AR7" s="131" t="s">
        <v>3</v>
      </c>
      <c r="AS7" s="127" t="s">
        <v>2</v>
      </c>
      <c r="AT7" s="127" t="s">
        <v>3</v>
      </c>
      <c r="AU7" s="127" t="s">
        <v>2</v>
      </c>
      <c r="AV7" s="131" t="s">
        <v>3</v>
      </c>
      <c r="AW7" s="127"/>
      <c r="AX7" s="127"/>
      <c r="AY7" s="127" t="s">
        <v>2</v>
      </c>
      <c r="AZ7" s="127" t="s">
        <v>3</v>
      </c>
      <c r="BA7" s="127" t="s">
        <v>2</v>
      </c>
      <c r="BB7" s="127" t="s">
        <v>3</v>
      </c>
      <c r="BC7" s="127" t="s">
        <v>2</v>
      </c>
      <c r="BD7" s="127" t="s">
        <v>3</v>
      </c>
      <c r="BE7" s="127" t="s">
        <v>2</v>
      </c>
      <c r="BF7" s="127" t="s">
        <v>3</v>
      </c>
      <c r="BG7" s="127" t="s">
        <v>2</v>
      </c>
      <c r="BH7" s="127" t="s">
        <v>3</v>
      </c>
      <c r="BI7" s="127" t="s">
        <v>2</v>
      </c>
      <c r="BJ7" s="127" t="s">
        <v>3</v>
      </c>
      <c r="BK7" s="127" t="s">
        <v>2</v>
      </c>
      <c r="BL7" s="131" t="s">
        <v>3</v>
      </c>
    </row>
    <row r="8" spans="1:64" s="60" customFormat="1" ht="19.5" customHeight="1" thickBot="1" x14ac:dyDescent="0.3">
      <c r="A8" s="53" t="s">
        <v>4</v>
      </c>
      <c r="B8" s="54" t="s">
        <v>41</v>
      </c>
      <c r="C8" s="19">
        <v>1367</v>
      </c>
      <c r="D8" s="45">
        <v>977739</v>
      </c>
      <c r="E8" s="19">
        <v>364</v>
      </c>
      <c r="F8" s="45">
        <v>226248</v>
      </c>
      <c r="G8" s="150">
        <v>207</v>
      </c>
      <c r="H8" s="150">
        <v>153644</v>
      </c>
      <c r="I8" s="19">
        <v>39</v>
      </c>
      <c r="J8" s="19">
        <v>36012</v>
      </c>
      <c r="K8" s="19">
        <v>85</v>
      </c>
      <c r="L8" s="19">
        <v>145228</v>
      </c>
      <c r="M8" s="19">
        <v>3</v>
      </c>
      <c r="N8" s="19">
        <v>5857</v>
      </c>
      <c r="O8" s="55">
        <f t="shared" ref="O8:P8" si="0">C8+E8+I8+K8</f>
        <v>1855</v>
      </c>
      <c r="P8" s="55">
        <f t="shared" si="0"/>
        <v>1385227</v>
      </c>
      <c r="Q8" s="19">
        <v>1556</v>
      </c>
      <c r="R8" s="19">
        <v>784915</v>
      </c>
      <c r="S8" s="19">
        <v>1447</v>
      </c>
      <c r="T8" s="19">
        <v>349187</v>
      </c>
      <c r="U8" s="19">
        <v>1126</v>
      </c>
      <c r="V8" s="19">
        <v>2015154</v>
      </c>
      <c r="W8" s="19">
        <v>47</v>
      </c>
      <c r="X8" s="19">
        <v>2166074</v>
      </c>
      <c r="Y8" s="19">
        <v>0</v>
      </c>
      <c r="Z8" s="52">
        <v>0</v>
      </c>
      <c r="AA8" s="19">
        <v>0</v>
      </c>
      <c r="AB8" s="19">
        <v>0</v>
      </c>
      <c r="AC8" s="56">
        <f>S8+U8+W8+Y8</f>
        <v>2620</v>
      </c>
      <c r="AD8" s="56">
        <f>T8+V8+X8+Z8</f>
        <v>4530415</v>
      </c>
      <c r="AE8" s="19">
        <v>16</v>
      </c>
      <c r="AF8" s="19">
        <v>202950</v>
      </c>
      <c r="AG8" s="19">
        <v>647</v>
      </c>
      <c r="AH8" s="19">
        <v>243168</v>
      </c>
      <c r="AI8" s="19">
        <v>1932</v>
      </c>
      <c r="AJ8" s="19">
        <v>1534531</v>
      </c>
      <c r="AK8" s="19">
        <v>853</v>
      </c>
      <c r="AL8" s="19">
        <v>203390</v>
      </c>
      <c r="AM8" s="19">
        <v>702</v>
      </c>
      <c r="AN8" s="19">
        <v>24964</v>
      </c>
      <c r="AO8" s="19">
        <v>1118</v>
      </c>
      <c r="AP8" s="19">
        <v>83960</v>
      </c>
      <c r="AQ8" s="19">
        <v>63</v>
      </c>
      <c r="AR8" s="45">
        <v>4688</v>
      </c>
      <c r="AS8" s="57">
        <f t="shared" ref="AS8:AT8" si="1">O8+AC8+AE8+AG8+AI8+AK8+AM8+AO8</f>
        <v>9743</v>
      </c>
      <c r="AT8" s="57">
        <f t="shared" si="1"/>
        <v>8208605</v>
      </c>
      <c r="AU8" s="19">
        <v>5838</v>
      </c>
      <c r="AV8" s="45">
        <v>3223416</v>
      </c>
      <c r="AW8" s="19">
        <v>590</v>
      </c>
      <c r="AX8" s="19">
        <v>544200</v>
      </c>
      <c r="AY8" s="19">
        <v>0</v>
      </c>
      <c r="AZ8" s="19">
        <v>0</v>
      </c>
      <c r="BA8" s="19">
        <v>66</v>
      </c>
      <c r="BB8" s="19">
        <v>117495</v>
      </c>
      <c r="BC8" s="19">
        <v>248</v>
      </c>
      <c r="BD8" s="19">
        <v>523391</v>
      </c>
      <c r="BE8" s="19">
        <v>3663</v>
      </c>
      <c r="BF8" s="19">
        <v>1098995</v>
      </c>
      <c r="BG8" s="19">
        <v>8484</v>
      </c>
      <c r="BH8" s="19">
        <v>848524</v>
      </c>
      <c r="BI8" s="58">
        <f>AY8+BA8+BC8+BE8+BG8</f>
        <v>12461</v>
      </c>
      <c r="BJ8" s="59">
        <f>AZ8+BB8+BD8+BF8+BH8</f>
        <v>2588405</v>
      </c>
      <c r="BK8" s="58">
        <f>AS8+BI8</f>
        <v>22204</v>
      </c>
      <c r="BL8" s="59">
        <f t="shared" ref="BL8" si="2">AT8+BJ8</f>
        <v>10797010</v>
      </c>
    </row>
    <row r="9" spans="1:64" s="60" customFormat="1" ht="18" customHeight="1" thickBot="1" x14ac:dyDescent="0.3">
      <c r="A9" s="53" t="s">
        <v>20</v>
      </c>
      <c r="B9" s="54" t="s">
        <v>41</v>
      </c>
      <c r="C9" s="19">
        <v>926</v>
      </c>
      <c r="D9" s="45">
        <v>203047</v>
      </c>
      <c r="E9" s="19">
        <v>227</v>
      </c>
      <c r="F9" s="45">
        <v>77051</v>
      </c>
      <c r="G9" s="150">
        <v>145</v>
      </c>
      <c r="H9" s="150">
        <v>86306</v>
      </c>
      <c r="I9" s="19">
        <v>24</v>
      </c>
      <c r="J9" s="19">
        <v>8758</v>
      </c>
      <c r="K9" s="19">
        <v>79</v>
      </c>
      <c r="L9" s="19">
        <v>9322</v>
      </c>
      <c r="M9" s="19">
        <v>2</v>
      </c>
      <c r="N9" s="19">
        <v>5000</v>
      </c>
      <c r="O9" s="55">
        <f t="shared" ref="O9:O71" si="3">C9+E9+I9+K9</f>
        <v>1256</v>
      </c>
      <c r="P9" s="55">
        <f t="shared" ref="P9:P71" si="4">D9+F9+J9+L9</f>
        <v>298178</v>
      </c>
      <c r="Q9" s="19">
        <v>1050</v>
      </c>
      <c r="R9" s="19">
        <v>163010</v>
      </c>
      <c r="S9" s="19">
        <v>277</v>
      </c>
      <c r="T9" s="19">
        <v>31075</v>
      </c>
      <c r="U9" s="19">
        <v>38</v>
      </c>
      <c r="V9" s="19">
        <v>54576</v>
      </c>
      <c r="W9" s="19">
        <v>19</v>
      </c>
      <c r="X9" s="19">
        <v>33078</v>
      </c>
      <c r="Y9" s="19">
        <v>114</v>
      </c>
      <c r="Z9" s="52">
        <v>17910</v>
      </c>
      <c r="AA9" s="19">
        <v>2</v>
      </c>
      <c r="AB9" s="19">
        <v>5000</v>
      </c>
      <c r="AC9" s="56">
        <f t="shared" ref="AC9:AC71" si="5">S9+U9+W9+Y9</f>
        <v>448</v>
      </c>
      <c r="AD9" s="56">
        <f t="shared" ref="AD9:AD71" si="6">T9+V9+X9+Z9</f>
        <v>136639</v>
      </c>
      <c r="AE9" s="19">
        <v>0</v>
      </c>
      <c r="AF9" s="19">
        <v>0</v>
      </c>
      <c r="AG9" s="19">
        <v>18</v>
      </c>
      <c r="AH9" s="19">
        <v>8789</v>
      </c>
      <c r="AI9" s="19">
        <v>26</v>
      </c>
      <c r="AJ9" s="19">
        <v>52356</v>
      </c>
      <c r="AK9" s="19">
        <v>5</v>
      </c>
      <c r="AL9" s="19">
        <v>1668</v>
      </c>
      <c r="AM9" s="19">
        <v>37</v>
      </c>
      <c r="AN9" s="19">
        <v>1962</v>
      </c>
      <c r="AO9" s="19">
        <v>45</v>
      </c>
      <c r="AP9" s="19">
        <v>5436</v>
      </c>
      <c r="AQ9" s="19">
        <v>1</v>
      </c>
      <c r="AR9" s="45">
        <v>2500</v>
      </c>
      <c r="AS9" s="57">
        <f t="shared" ref="AS9:AS71" si="7">O9+AC9+AE9+AG9+AI9+AK9+AM9+AO9</f>
        <v>1835</v>
      </c>
      <c r="AT9" s="57">
        <f t="shared" ref="AT9:AT71" si="8">P9+AD9+AF9+AH9+AJ9+AL9+AN9+AP9</f>
        <v>505028</v>
      </c>
      <c r="AU9" s="19">
        <v>1126</v>
      </c>
      <c r="AV9" s="45">
        <v>185393</v>
      </c>
      <c r="AW9" s="19">
        <v>114</v>
      </c>
      <c r="AX9" s="19">
        <v>14930</v>
      </c>
      <c r="AY9" s="19">
        <v>0</v>
      </c>
      <c r="AZ9" s="19">
        <v>0</v>
      </c>
      <c r="BA9" s="19">
        <v>1</v>
      </c>
      <c r="BB9" s="19">
        <v>3247</v>
      </c>
      <c r="BC9" s="19">
        <v>5</v>
      </c>
      <c r="BD9" s="19">
        <v>21422</v>
      </c>
      <c r="BE9" s="19">
        <v>392</v>
      </c>
      <c r="BF9" s="19">
        <v>83570</v>
      </c>
      <c r="BG9" s="19">
        <v>60</v>
      </c>
      <c r="BH9" s="19">
        <v>22042</v>
      </c>
      <c r="BI9" s="58">
        <f>AY9+BA9+BC9+BE9+BG9</f>
        <v>458</v>
      </c>
      <c r="BJ9" s="59">
        <f>AZ9+BB9+BD9+BF9+BH9</f>
        <v>130281</v>
      </c>
      <c r="BK9" s="58">
        <f>AS9+BI9</f>
        <v>2293</v>
      </c>
      <c r="BL9" s="59">
        <f t="shared" ref="BL9:BL10" si="9">AT9+BJ9</f>
        <v>635309</v>
      </c>
    </row>
    <row r="10" spans="1:64" s="60" customFormat="1" ht="18" customHeight="1" thickBot="1" x14ac:dyDescent="0.3">
      <c r="A10" s="53" t="s">
        <v>5</v>
      </c>
      <c r="B10" s="54" t="s">
        <v>41</v>
      </c>
      <c r="C10" s="19">
        <v>4421</v>
      </c>
      <c r="D10" s="45">
        <v>1267686</v>
      </c>
      <c r="E10" s="19">
        <v>1465</v>
      </c>
      <c r="F10" s="45">
        <v>599259</v>
      </c>
      <c r="G10" s="150">
        <v>1023</v>
      </c>
      <c r="H10" s="150">
        <v>50584</v>
      </c>
      <c r="I10" s="19">
        <v>111</v>
      </c>
      <c r="J10" s="19">
        <v>17073</v>
      </c>
      <c r="K10" s="19">
        <v>12</v>
      </c>
      <c r="L10" s="19">
        <v>18878</v>
      </c>
      <c r="M10" s="19">
        <v>0</v>
      </c>
      <c r="N10" s="19">
        <v>719</v>
      </c>
      <c r="O10" s="55">
        <f t="shared" si="3"/>
        <v>6009</v>
      </c>
      <c r="P10" s="55">
        <f t="shared" si="4"/>
        <v>1902896</v>
      </c>
      <c r="Q10" s="19">
        <v>5029</v>
      </c>
      <c r="R10" s="19">
        <v>1017726</v>
      </c>
      <c r="S10" s="19">
        <v>546</v>
      </c>
      <c r="T10" s="19">
        <v>88099</v>
      </c>
      <c r="U10" s="19">
        <v>18</v>
      </c>
      <c r="V10" s="19">
        <v>65271</v>
      </c>
      <c r="W10" s="19">
        <v>1</v>
      </c>
      <c r="X10" s="19">
        <v>55852</v>
      </c>
      <c r="Y10" s="19">
        <v>251</v>
      </c>
      <c r="Z10" s="52">
        <v>28284</v>
      </c>
      <c r="AA10" s="19">
        <v>3</v>
      </c>
      <c r="AB10" s="19">
        <v>1200</v>
      </c>
      <c r="AC10" s="56">
        <f t="shared" si="5"/>
        <v>816</v>
      </c>
      <c r="AD10" s="56">
        <f t="shared" si="6"/>
        <v>237506</v>
      </c>
      <c r="AE10" s="19">
        <v>1</v>
      </c>
      <c r="AF10" s="19">
        <v>3135</v>
      </c>
      <c r="AG10" s="19">
        <v>52</v>
      </c>
      <c r="AH10" s="19">
        <v>25897</v>
      </c>
      <c r="AI10" s="19">
        <v>122</v>
      </c>
      <c r="AJ10" s="19">
        <v>57612</v>
      </c>
      <c r="AK10" s="19">
        <v>1</v>
      </c>
      <c r="AL10" s="19">
        <v>2300</v>
      </c>
      <c r="AM10" s="19">
        <v>22</v>
      </c>
      <c r="AN10" s="19">
        <v>874</v>
      </c>
      <c r="AO10" s="19">
        <v>148</v>
      </c>
      <c r="AP10" s="19">
        <v>43450</v>
      </c>
      <c r="AQ10" s="19">
        <v>2</v>
      </c>
      <c r="AR10" s="45">
        <v>600</v>
      </c>
      <c r="AS10" s="57">
        <f t="shared" si="7"/>
        <v>7171</v>
      </c>
      <c r="AT10" s="57">
        <f t="shared" si="8"/>
        <v>2273670</v>
      </c>
      <c r="AU10" s="19">
        <v>4333</v>
      </c>
      <c r="AV10" s="45">
        <v>802333</v>
      </c>
      <c r="AW10" s="19">
        <v>1039</v>
      </c>
      <c r="AX10" s="19">
        <v>192559</v>
      </c>
      <c r="AY10" s="19">
        <v>0</v>
      </c>
      <c r="AZ10" s="19">
        <v>0</v>
      </c>
      <c r="BA10" s="19">
        <v>3</v>
      </c>
      <c r="BB10" s="19">
        <v>13530</v>
      </c>
      <c r="BC10" s="19">
        <v>7</v>
      </c>
      <c r="BD10" s="19">
        <v>19731</v>
      </c>
      <c r="BE10" s="19">
        <v>737</v>
      </c>
      <c r="BF10" s="19">
        <v>368692</v>
      </c>
      <c r="BG10" s="19">
        <v>289</v>
      </c>
      <c r="BH10" s="19">
        <v>86930</v>
      </c>
      <c r="BI10" s="58">
        <f t="shared" ref="BI10:BI73" si="10">AY10+BA10+BC10+BE10+BG10</f>
        <v>1036</v>
      </c>
      <c r="BJ10" s="59">
        <f t="shared" ref="BJ10:BJ73" si="11">AZ10+BB10+BD10+BF10+BH10</f>
        <v>488883</v>
      </c>
      <c r="BK10" s="58">
        <f t="shared" ref="BK10:BK73" si="12">AS10+BI10</f>
        <v>8207</v>
      </c>
      <c r="BL10" s="59">
        <f t="shared" si="9"/>
        <v>2762553</v>
      </c>
    </row>
    <row r="11" spans="1:64" s="60" customFormat="1" ht="18" customHeight="1" thickBot="1" x14ac:dyDescent="0.3">
      <c r="A11" s="53" t="s">
        <v>25</v>
      </c>
      <c r="B11" s="54" t="s">
        <v>41</v>
      </c>
      <c r="C11" s="19">
        <v>923</v>
      </c>
      <c r="D11" s="45">
        <v>318701</v>
      </c>
      <c r="E11" s="19">
        <v>253</v>
      </c>
      <c r="F11" s="45">
        <v>133362</v>
      </c>
      <c r="G11" s="150">
        <v>584</v>
      </c>
      <c r="H11" s="150">
        <v>200222</v>
      </c>
      <c r="I11" s="19">
        <v>58</v>
      </c>
      <c r="J11" s="19">
        <v>4193</v>
      </c>
      <c r="K11" s="19">
        <v>18</v>
      </c>
      <c r="L11" s="19">
        <v>16100</v>
      </c>
      <c r="M11" s="19">
        <v>2</v>
      </c>
      <c r="N11" s="19">
        <v>2200</v>
      </c>
      <c r="O11" s="55">
        <f t="shared" si="3"/>
        <v>1252</v>
      </c>
      <c r="P11" s="55">
        <f t="shared" si="4"/>
        <v>472356</v>
      </c>
      <c r="Q11" s="19">
        <v>1050</v>
      </c>
      <c r="R11" s="19">
        <v>255860</v>
      </c>
      <c r="S11" s="19">
        <v>157</v>
      </c>
      <c r="T11" s="19">
        <v>20697</v>
      </c>
      <c r="U11" s="19">
        <v>29</v>
      </c>
      <c r="V11" s="19">
        <v>10186</v>
      </c>
      <c r="W11" s="19">
        <v>2</v>
      </c>
      <c r="X11" s="19">
        <v>7307</v>
      </c>
      <c r="Y11" s="19">
        <v>72</v>
      </c>
      <c r="Z11" s="52">
        <v>14566</v>
      </c>
      <c r="AA11" s="19">
        <v>2</v>
      </c>
      <c r="AB11" s="19">
        <v>1500</v>
      </c>
      <c r="AC11" s="56">
        <f t="shared" si="5"/>
        <v>260</v>
      </c>
      <c r="AD11" s="56">
        <f t="shared" si="6"/>
        <v>52756</v>
      </c>
      <c r="AE11" s="19">
        <v>0</v>
      </c>
      <c r="AF11" s="19">
        <v>0</v>
      </c>
      <c r="AG11" s="19">
        <v>29</v>
      </c>
      <c r="AH11" s="19">
        <v>13612</v>
      </c>
      <c r="AI11" s="19">
        <v>36</v>
      </c>
      <c r="AJ11" s="19">
        <v>16984</v>
      </c>
      <c r="AK11" s="19">
        <v>27</v>
      </c>
      <c r="AL11" s="19">
        <v>4878</v>
      </c>
      <c r="AM11" s="19">
        <v>45</v>
      </c>
      <c r="AN11" s="19">
        <v>1498</v>
      </c>
      <c r="AO11" s="19">
        <v>185</v>
      </c>
      <c r="AP11" s="19">
        <v>10946</v>
      </c>
      <c r="AQ11" s="19">
        <v>30</v>
      </c>
      <c r="AR11" s="45">
        <v>2700</v>
      </c>
      <c r="AS11" s="57">
        <f t="shared" si="7"/>
        <v>1834</v>
      </c>
      <c r="AT11" s="57">
        <f t="shared" si="8"/>
        <v>573030</v>
      </c>
      <c r="AU11" s="19">
        <v>1173</v>
      </c>
      <c r="AV11" s="45">
        <v>215312</v>
      </c>
      <c r="AW11" s="19">
        <v>279</v>
      </c>
      <c r="AX11" s="19">
        <v>67866</v>
      </c>
      <c r="AY11" s="19">
        <v>0</v>
      </c>
      <c r="AZ11" s="19">
        <v>0</v>
      </c>
      <c r="BA11" s="19">
        <v>0</v>
      </c>
      <c r="BB11" s="19">
        <v>1720</v>
      </c>
      <c r="BC11" s="19">
        <v>1</v>
      </c>
      <c r="BD11" s="19">
        <v>3856</v>
      </c>
      <c r="BE11" s="19">
        <v>60</v>
      </c>
      <c r="BF11" s="19">
        <v>33959</v>
      </c>
      <c r="BG11" s="19">
        <v>114</v>
      </c>
      <c r="BH11" s="19">
        <v>57536</v>
      </c>
      <c r="BI11" s="58">
        <f t="shared" si="10"/>
        <v>175</v>
      </c>
      <c r="BJ11" s="59">
        <f t="shared" si="11"/>
        <v>97071</v>
      </c>
      <c r="BK11" s="58">
        <f t="shared" si="12"/>
        <v>2009</v>
      </c>
      <c r="BL11" s="59">
        <f t="shared" ref="BL11:BL74" si="13">AT11+BJ11</f>
        <v>670101</v>
      </c>
    </row>
    <row r="12" spans="1:64" s="60" customFormat="1" ht="18" customHeight="1" thickBot="1" x14ac:dyDescent="0.3">
      <c r="A12" s="53" t="s">
        <v>6</v>
      </c>
      <c r="B12" s="54" t="s">
        <v>41</v>
      </c>
      <c r="C12" s="19">
        <v>6519</v>
      </c>
      <c r="D12" s="45">
        <v>2015991</v>
      </c>
      <c r="E12" s="19">
        <v>1672</v>
      </c>
      <c r="F12" s="45">
        <v>677375</v>
      </c>
      <c r="G12" s="150">
        <v>429</v>
      </c>
      <c r="H12" s="150">
        <v>185731</v>
      </c>
      <c r="I12" s="19">
        <v>349</v>
      </c>
      <c r="J12" s="19">
        <v>140012</v>
      </c>
      <c r="K12" s="19">
        <v>320</v>
      </c>
      <c r="L12" s="19">
        <v>96538</v>
      </c>
      <c r="M12" s="19">
        <v>19</v>
      </c>
      <c r="N12" s="19">
        <v>12113</v>
      </c>
      <c r="O12" s="55">
        <f t="shared" si="3"/>
        <v>8860</v>
      </c>
      <c r="P12" s="55">
        <f t="shared" si="4"/>
        <v>2929916</v>
      </c>
      <c r="Q12" s="19">
        <v>7418</v>
      </c>
      <c r="R12" s="19">
        <v>1618481</v>
      </c>
      <c r="S12" s="19">
        <v>235</v>
      </c>
      <c r="T12" s="19">
        <v>300071</v>
      </c>
      <c r="U12" s="19">
        <v>117</v>
      </c>
      <c r="V12" s="19">
        <v>255370</v>
      </c>
      <c r="W12" s="19">
        <v>6</v>
      </c>
      <c r="X12" s="19">
        <v>218498</v>
      </c>
      <c r="Y12" s="19">
        <v>0</v>
      </c>
      <c r="Z12" s="52">
        <v>0</v>
      </c>
      <c r="AA12" s="19">
        <v>0</v>
      </c>
      <c r="AB12" s="19">
        <v>0</v>
      </c>
      <c r="AC12" s="56">
        <f t="shared" si="5"/>
        <v>358</v>
      </c>
      <c r="AD12" s="56">
        <f t="shared" si="6"/>
        <v>773939</v>
      </c>
      <c r="AE12" s="19">
        <v>9</v>
      </c>
      <c r="AF12" s="19">
        <v>21444</v>
      </c>
      <c r="AG12" s="19">
        <v>70</v>
      </c>
      <c r="AH12" s="19">
        <v>64823</v>
      </c>
      <c r="AI12" s="19">
        <v>132</v>
      </c>
      <c r="AJ12" s="19">
        <v>132859</v>
      </c>
      <c r="AK12" s="19">
        <v>35</v>
      </c>
      <c r="AL12" s="19">
        <v>95808</v>
      </c>
      <c r="AM12" s="19">
        <v>83</v>
      </c>
      <c r="AN12" s="19">
        <v>18432</v>
      </c>
      <c r="AO12" s="19">
        <v>0</v>
      </c>
      <c r="AP12" s="19">
        <v>0</v>
      </c>
      <c r="AQ12" s="19">
        <v>0</v>
      </c>
      <c r="AR12" s="45">
        <v>0</v>
      </c>
      <c r="AS12" s="57">
        <f t="shared" si="7"/>
        <v>9547</v>
      </c>
      <c r="AT12" s="57">
        <f t="shared" si="8"/>
        <v>4037221</v>
      </c>
      <c r="AU12" s="19">
        <v>7803</v>
      </c>
      <c r="AV12" s="45">
        <v>1905848</v>
      </c>
      <c r="AW12" s="19">
        <v>2547</v>
      </c>
      <c r="AX12" s="19">
        <v>1002810</v>
      </c>
      <c r="AY12" s="19">
        <v>0</v>
      </c>
      <c r="AZ12" s="19">
        <v>0</v>
      </c>
      <c r="BA12" s="19">
        <v>46</v>
      </c>
      <c r="BB12" s="19">
        <v>107338</v>
      </c>
      <c r="BC12" s="19">
        <v>68</v>
      </c>
      <c r="BD12" s="19">
        <v>171944</v>
      </c>
      <c r="BE12" s="19">
        <v>214</v>
      </c>
      <c r="BF12" s="19">
        <v>107536</v>
      </c>
      <c r="BG12" s="19">
        <v>421</v>
      </c>
      <c r="BH12" s="19">
        <v>211406</v>
      </c>
      <c r="BI12" s="58">
        <f t="shared" si="10"/>
        <v>749</v>
      </c>
      <c r="BJ12" s="59">
        <f t="shared" si="11"/>
        <v>598224</v>
      </c>
      <c r="BK12" s="58">
        <f t="shared" si="12"/>
        <v>10296</v>
      </c>
      <c r="BL12" s="59">
        <f t="shared" si="13"/>
        <v>4635445</v>
      </c>
    </row>
    <row r="13" spans="1:64" s="60" customFormat="1" ht="18" customHeight="1" thickBot="1" x14ac:dyDescent="0.3">
      <c r="A13" s="53" t="s">
        <v>27</v>
      </c>
      <c r="B13" s="54" t="s">
        <v>41</v>
      </c>
      <c r="C13" s="19">
        <v>494</v>
      </c>
      <c r="D13" s="45">
        <v>236557</v>
      </c>
      <c r="E13" s="19">
        <v>85</v>
      </c>
      <c r="F13" s="45">
        <v>84218</v>
      </c>
      <c r="G13" s="150">
        <v>157</v>
      </c>
      <c r="H13" s="150">
        <v>70683</v>
      </c>
      <c r="I13" s="19">
        <v>20</v>
      </c>
      <c r="J13" s="19">
        <v>10326</v>
      </c>
      <c r="K13" s="19">
        <v>70</v>
      </c>
      <c r="L13" s="19">
        <v>14347</v>
      </c>
      <c r="M13" s="19">
        <v>14</v>
      </c>
      <c r="N13" s="19">
        <v>2869</v>
      </c>
      <c r="O13" s="55">
        <f t="shared" si="3"/>
        <v>669</v>
      </c>
      <c r="P13" s="55">
        <f t="shared" si="4"/>
        <v>345448</v>
      </c>
      <c r="Q13" s="19">
        <v>561</v>
      </c>
      <c r="R13" s="19">
        <v>189912</v>
      </c>
      <c r="S13" s="19">
        <v>264</v>
      </c>
      <c r="T13" s="19">
        <v>65744</v>
      </c>
      <c r="U13" s="19">
        <v>17</v>
      </c>
      <c r="V13" s="19">
        <v>15687</v>
      </c>
      <c r="W13" s="19">
        <v>0</v>
      </c>
      <c r="X13" s="19">
        <v>0</v>
      </c>
      <c r="Y13" s="19">
        <v>20</v>
      </c>
      <c r="Z13" s="52">
        <v>27811</v>
      </c>
      <c r="AA13" s="29">
        <v>2</v>
      </c>
      <c r="AB13" s="29">
        <v>2781</v>
      </c>
      <c r="AC13" s="56">
        <f t="shared" si="5"/>
        <v>301</v>
      </c>
      <c r="AD13" s="56">
        <f t="shared" si="6"/>
        <v>109242</v>
      </c>
      <c r="AE13" s="29">
        <v>1</v>
      </c>
      <c r="AF13" s="29">
        <v>4510</v>
      </c>
      <c r="AG13" s="19">
        <v>8</v>
      </c>
      <c r="AH13" s="19">
        <v>10255</v>
      </c>
      <c r="AI13" s="19">
        <v>12</v>
      </c>
      <c r="AJ13" s="19">
        <v>11159</v>
      </c>
      <c r="AK13" s="19">
        <v>8</v>
      </c>
      <c r="AL13" s="19">
        <v>1426</v>
      </c>
      <c r="AM13" s="19">
        <v>18</v>
      </c>
      <c r="AN13" s="19">
        <v>1562</v>
      </c>
      <c r="AO13" s="19">
        <v>105</v>
      </c>
      <c r="AP13" s="19">
        <v>10211</v>
      </c>
      <c r="AQ13" s="19">
        <v>26</v>
      </c>
      <c r="AR13" s="45">
        <v>2552</v>
      </c>
      <c r="AS13" s="57">
        <f t="shared" si="7"/>
        <v>1122</v>
      </c>
      <c r="AT13" s="57">
        <f t="shared" si="8"/>
        <v>493813</v>
      </c>
      <c r="AU13" s="19">
        <v>682</v>
      </c>
      <c r="AV13" s="45">
        <v>182518</v>
      </c>
      <c r="AW13" s="19">
        <v>381</v>
      </c>
      <c r="AX13" s="19">
        <v>102210</v>
      </c>
      <c r="AY13" s="19">
        <v>0</v>
      </c>
      <c r="AZ13" s="19">
        <v>0</v>
      </c>
      <c r="BA13" s="19">
        <v>3</v>
      </c>
      <c r="BB13" s="19">
        <v>12628</v>
      </c>
      <c r="BC13" s="19">
        <v>4</v>
      </c>
      <c r="BD13" s="19">
        <v>12402</v>
      </c>
      <c r="BE13" s="19">
        <v>103</v>
      </c>
      <c r="BF13" s="19">
        <v>92185</v>
      </c>
      <c r="BG13" s="19">
        <v>78</v>
      </c>
      <c r="BH13" s="19">
        <v>29879</v>
      </c>
      <c r="BI13" s="58">
        <f t="shared" si="10"/>
        <v>188</v>
      </c>
      <c r="BJ13" s="59">
        <f t="shared" si="11"/>
        <v>147094</v>
      </c>
      <c r="BK13" s="58">
        <f t="shared" si="12"/>
        <v>1310</v>
      </c>
      <c r="BL13" s="59">
        <f t="shared" si="13"/>
        <v>640907</v>
      </c>
    </row>
    <row r="14" spans="1:64" s="60" customFormat="1" ht="18" customHeight="1" thickBot="1" x14ac:dyDescent="0.3">
      <c r="A14" s="53" t="s">
        <v>7</v>
      </c>
      <c r="B14" s="54" t="s">
        <v>41</v>
      </c>
      <c r="C14" s="43">
        <v>3057</v>
      </c>
      <c r="D14" s="61">
        <v>1023476</v>
      </c>
      <c r="E14" s="43">
        <v>1002</v>
      </c>
      <c r="F14" s="61">
        <v>393370</v>
      </c>
      <c r="G14" s="151">
        <v>2193</v>
      </c>
      <c r="H14" s="151">
        <v>474185</v>
      </c>
      <c r="I14" s="43">
        <v>82</v>
      </c>
      <c r="J14" s="43">
        <v>24604</v>
      </c>
      <c r="K14" s="43">
        <v>14</v>
      </c>
      <c r="L14" s="43">
        <v>63283</v>
      </c>
      <c r="M14" s="43">
        <v>1</v>
      </c>
      <c r="N14" s="43">
        <v>100</v>
      </c>
      <c r="O14" s="55">
        <f t="shared" si="3"/>
        <v>4155</v>
      </c>
      <c r="P14" s="55">
        <f t="shared" si="4"/>
        <v>1504733</v>
      </c>
      <c r="Q14" s="19">
        <v>3480</v>
      </c>
      <c r="R14" s="19">
        <v>821668</v>
      </c>
      <c r="S14" s="19">
        <v>250</v>
      </c>
      <c r="T14" s="19">
        <v>38533</v>
      </c>
      <c r="U14" s="19">
        <v>3</v>
      </c>
      <c r="V14" s="19">
        <v>51008</v>
      </c>
      <c r="W14" s="19">
        <v>0</v>
      </c>
      <c r="X14" s="19">
        <v>0</v>
      </c>
      <c r="Y14" s="19">
        <v>246</v>
      </c>
      <c r="Z14" s="52">
        <v>88071</v>
      </c>
      <c r="AA14" s="19">
        <v>0</v>
      </c>
      <c r="AB14" s="19">
        <v>0</v>
      </c>
      <c r="AC14" s="56">
        <f t="shared" si="5"/>
        <v>499</v>
      </c>
      <c r="AD14" s="56">
        <f t="shared" si="6"/>
        <v>177612</v>
      </c>
      <c r="AE14" s="19">
        <v>1</v>
      </c>
      <c r="AF14" s="19">
        <v>11991</v>
      </c>
      <c r="AG14" s="19">
        <v>39</v>
      </c>
      <c r="AH14" s="19">
        <v>17549</v>
      </c>
      <c r="AI14" s="19">
        <v>129</v>
      </c>
      <c r="AJ14" s="19">
        <v>166483</v>
      </c>
      <c r="AK14" s="19">
        <v>5</v>
      </c>
      <c r="AL14" s="19">
        <v>671</v>
      </c>
      <c r="AM14" s="19">
        <v>64</v>
      </c>
      <c r="AN14" s="19">
        <v>3763</v>
      </c>
      <c r="AO14" s="19">
        <v>1500</v>
      </c>
      <c r="AP14" s="19">
        <v>752414</v>
      </c>
      <c r="AQ14" s="19">
        <v>5</v>
      </c>
      <c r="AR14" s="45">
        <v>1000</v>
      </c>
      <c r="AS14" s="57">
        <f t="shared" si="7"/>
        <v>6392</v>
      </c>
      <c r="AT14" s="57">
        <f t="shared" si="8"/>
        <v>2635216</v>
      </c>
      <c r="AU14" s="19">
        <v>3917</v>
      </c>
      <c r="AV14" s="45">
        <v>1001421</v>
      </c>
      <c r="AW14" s="19">
        <v>293</v>
      </c>
      <c r="AX14" s="19">
        <v>62245</v>
      </c>
      <c r="AY14" s="19">
        <v>0</v>
      </c>
      <c r="AZ14" s="23">
        <v>0</v>
      </c>
      <c r="BA14" s="19">
        <v>3</v>
      </c>
      <c r="BB14" s="19">
        <v>10855</v>
      </c>
      <c r="BC14" s="19">
        <v>5</v>
      </c>
      <c r="BD14" s="19">
        <v>10715</v>
      </c>
      <c r="BE14" s="19">
        <v>157</v>
      </c>
      <c r="BF14" s="19">
        <v>79132</v>
      </c>
      <c r="BG14" s="19">
        <v>286</v>
      </c>
      <c r="BH14" s="19">
        <v>85965</v>
      </c>
      <c r="BI14" s="58">
        <f t="shared" si="10"/>
        <v>451</v>
      </c>
      <c r="BJ14" s="59">
        <f t="shared" si="11"/>
        <v>186667</v>
      </c>
      <c r="BK14" s="58">
        <f t="shared" si="12"/>
        <v>6843</v>
      </c>
      <c r="BL14" s="59">
        <f t="shared" si="13"/>
        <v>2821883</v>
      </c>
    </row>
    <row r="15" spans="1:64" s="60" customFormat="1" ht="18" customHeight="1" thickBot="1" x14ac:dyDescent="0.3">
      <c r="A15" s="53" t="s">
        <v>21</v>
      </c>
      <c r="B15" s="54" t="s">
        <v>41</v>
      </c>
      <c r="C15" s="19">
        <v>1709</v>
      </c>
      <c r="D15" s="45">
        <v>893450</v>
      </c>
      <c r="E15" s="19">
        <v>484</v>
      </c>
      <c r="F15" s="45">
        <v>410537</v>
      </c>
      <c r="G15" s="150">
        <v>317</v>
      </c>
      <c r="H15" s="150">
        <v>151408</v>
      </c>
      <c r="I15" s="19">
        <v>44</v>
      </c>
      <c r="J15" s="19">
        <v>9582</v>
      </c>
      <c r="K15" s="19">
        <v>84</v>
      </c>
      <c r="L15" s="19">
        <v>23444</v>
      </c>
      <c r="M15" s="19">
        <v>6</v>
      </c>
      <c r="N15" s="19">
        <v>6000</v>
      </c>
      <c r="O15" s="55">
        <f t="shared" si="3"/>
        <v>2321</v>
      </c>
      <c r="P15" s="55">
        <f t="shared" si="4"/>
        <v>1337013</v>
      </c>
      <c r="Q15" s="19">
        <v>1947</v>
      </c>
      <c r="R15" s="19">
        <v>717281</v>
      </c>
      <c r="S15" s="19">
        <v>66</v>
      </c>
      <c r="T15" s="19">
        <v>74866</v>
      </c>
      <c r="U15" s="19">
        <v>6</v>
      </c>
      <c r="V15" s="19">
        <v>19888</v>
      </c>
      <c r="W15" s="19">
        <v>1</v>
      </c>
      <c r="X15" s="19">
        <v>37605</v>
      </c>
      <c r="Y15" s="19">
        <v>4</v>
      </c>
      <c r="Z15" s="52">
        <v>1435</v>
      </c>
      <c r="AA15" s="19">
        <v>2</v>
      </c>
      <c r="AB15" s="19">
        <v>1000</v>
      </c>
      <c r="AC15" s="56">
        <f t="shared" si="5"/>
        <v>77</v>
      </c>
      <c r="AD15" s="56">
        <f t="shared" si="6"/>
        <v>133794</v>
      </c>
      <c r="AE15" s="19">
        <v>3</v>
      </c>
      <c r="AF15" s="19">
        <v>7825</v>
      </c>
      <c r="AG15" s="19">
        <v>9</v>
      </c>
      <c r="AH15" s="19">
        <v>16099</v>
      </c>
      <c r="AI15" s="19">
        <v>22</v>
      </c>
      <c r="AJ15" s="19">
        <v>26959</v>
      </c>
      <c r="AK15" s="19">
        <v>4</v>
      </c>
      <c r="AL15" s="19">
        <v>4824</v>
      </c>
      <c r="AM15" s="19">
        <v>34</v>
      </c>
      <c r="AN15" s="19">
        <v>1717</v>
      </c>
      <c r="AO15" s="19">
        <v>0</v>
      </c>
      <c r="AP15" s="19">
        <v>0</v>
      </c>
      <c r="AQ15" s="19">
        <v>0</v>
      </c>
      <c r="AR15" s="45">
        <v>0</v>
      </c>
      <c r="AS15" s="57">
        <f t="shared" si="7"/>
        <v>2470</v>
      </c>
      <c r="AT15" s="57">
        <f t="shared" si="8"/>
        <v>1528231</v>
      </c>
      <c r="AU15" s="19">
        <v>1499</v>
      </c>
      <c r="AV15" s="45">
        <v>540701</v>
      </c>
      <c r="AW15" s="19">
        <v>84</v>
      </c>
      <c r="AX15" s="19">
        <v>50089</v>
      </c>
      <c r="AY15" s="19">
        <v>0</v>
      </c>
      <c r="AZ15" s="19">
        <v>0</v>
      </c>
      <c r="BA15" s="19">
        <v>1</v>
      </c>
      <c r="BB15" s="19">
        <v>5738</v>
      </c>
      <c r="BC15" s="19">
        <v>1</v>
      </c>
      <c r="BD15" s="19">
        <v>3946</v>
      </c>
      <c r="BE15" s="19">
        <v>11</v>
      </c>
      <c r="BF15" s="19">
        <v>55918</v>
      </c>
      <c r="BG15" s="19">
        <v>4</v>
      </c>
      <c r="BH15" s="19">
        <v>2368</v>
      </c>
      <c r="BI15" s="58">
        <f t="shared" si="10"/>
        <v>17</v>
      </c>
      <c r="BJ15" s="59">
        <f t="shared" si="11"/>
        <v>67970</v>
      </c>
      <c r="BK15" s="58">
        <f t="shared" si="12"/>
        <v>2487</v>
      </c>
      <c r="BL15" s="59">
        <f t="shared" si="13"/>
        <v>1596201</v>
      </c>
    </row>
    <row r="16" spans="1:64" s="60" customFormat="1" ht="18" customHeight="1" thickBot="1" x14ac:dyDescent="0.3">
      <c r="A16" s="53" t="s">
        <v>8</v>
      </c>
      <c r="B16" s="54" t="s">
        <v>41</v>
      </c>
      <c r="C16" s="19">
        <v>3558</v>
      </c>
      <c r="D16" s="45">
        <v>632187</v>
      </c>
      <c r="E16" s="19">
        <v>1193</v>
      </c>
      <c r="F16" s="45">
        <v>256214</v>
      </c>
      <c r="G16" s="150">
        <v>295</v>
      </c>
      <c r="H16" s="150">
        <v>36841</v>
      </c>
      <c r="I16" s="19">
        <v>46</v>
      </c>
      <c r="J16" s="19">
        <v>9465</v>
      </c>
      <c r="K16" s="19">
        <v>38</v>
      </c>
      <c r="L16" s="19">
        <v>36207</v>
      </c>
      <c r="M16" s="19">
        <v>4</v>
      </c>
      <c r="N16" s="19">
        <v>2000</v>
      </c>
      <c r="O16" s="55">
        <f t="shared" si="3"/>
        <v>4835</v>
      </c>
      <c r="P16" s="55">
        <f t="shared" si="4"/>
        <v>934073</v>
      </c>
      <c r="Q16" s="19">
        <v>4037</v>
      </c>
      <c r="R16" s="19">
        <v>507532</v>
      </c>
      <c r="S16" s="19">
        <v>514</v>
      </c>
      <c r="T16" s="19">
        <v>259309</v>
      </c>
      <c r="U16" s="19">
        <v>53</v>
      </c>
      <c r="V16" s="19">
        <v>54228</v>
      </c>
      <c r="W16" s="19">
        <v>24</v>
      </c>
      <c r="X16" s="19">
        <v>36155</v>
      </c>
      <c r="Y16" s="19">
        <v>60</v>
      </c>
      <c r="Z16" s="52">
        <v>18099</v>
      </c>
      <c r="AA16" s="19">
        <v>6</v>
      </c>
      <c r="AB16" s="19">
        <v>2000</v>
      </c>
      <c r="AC16" s="56">
        <f t="shared" si="5"/>
        <v>651</v>
      </c>
      <c r="AD16" s="56">
        <f t="shared" si="6"/>
        <v>367791</v>
      </c>
      <c r="AE16" s="19">
        <v>1</v>
      </c>
      <c r="AF16" s="19">
        <v>5637</v>
      </c>
      <c r="AG16" s="19">
        <v>170</v>
      </c>
      <c r="AH16" s="19">
        <v>17042</v>
      </c>
      <c r="AI16" s="19">
        <v>126</v>
      </c>
      <c r="AJ16" s="19">
        <v>63760</v>
      </c>
      <c r="AK16" s="19">
        <v>112</v>
      </c>
      <c r="AL16" s="19">
        <v>5841</v>
      </c>
      <c r="AM16" s="19">
        <v>119</v>
      </c>
      <c r="AN16" s="19">
        <v>6077</v>
      </c>
      <c r="AO16" s="19">
        <v>298</v>
      </c>
      <c r="AP16" s="19">
        <v>59518</v>
      </c>
      <c r="AQ16" s="19">
        <v>50</v>
      </c>
      <c r="AR16" s="45">
        <v>25000</v>
      </c>
      <c r="AS16" s="57">
        <f t="shared" si="7"/>
        <v>6312</v>
      </c>
      <c r="AT16" s="57">
        <f t="shared" si="8"/>
        <v>1459739</v>
      </c>
      <c r="AU16" s="19">
        <v>3906</v>
      </c>
      <c r="AV16" s="45">
        <v>540647</v>
      </c>
      <c r="AW16" s="19">
        <v>460</v>
      </c>
      <c r="AX16" s="19">
        <v>92072</v>
      </c>
      <c r="AY16" s="19">
        <v>0</v>
      </c>
      <c r="AZ16" s="19">
        <v>0</v>
      </c>
      <c r="BA16" s="19">
        <v>20</v>
      </c>
      <c r="BB16" s="19">
        <v>33825</v>
      </c>
      <c r="BC16" s="19">
        <v>16</v>
      </c>
      <c r="BD16" s="19">
        <v>42278</v>
      </c>
      <c r="BE16" s="19">
        <v>221</v>
      </c>
      <c r="BF16" s="19">
        <v>44243</v>
      </c>
      <c r="BG16" s="19">
        <v>451</v>
      </c>
      <c r="BH16" s="19">
        <v>90200</v>
      </c>
      <c r="BI16" s="58">
        <f t="shared" si="10"/>
        <v>708</v>
      </c>
      <c r="BJ16" s="59">
        <f t="shared" si="11"/>
        <v>210546</v>
      </c>
      <c r="BK16" s="58">
        <f t="shared" si="12"/>
        <v>7020</v>
      </c>
      <c r="BL16" s="59">
        <f t="shared" si="13"/>
        <v>1670285</v>
      </c>
    </row>
    <row r="17" spans="1:64" s="60" customFormat="1" ht="18" customHeight="1" thickBot="1" x14ac:dyDescent="0.3">
      <c r="A17" s="53" t="s">
        <v>9</v>
      </c>
      <c r="B17" s="54" t="s">
        <v>41</v>
      </c>
      <c r="C17" s="19">
        <v>4882</v>
      </c>
      <c r="D17" s="45">
        <v>598958</v>
      </c>
      <c r="E17" s="19">
        <v>667</v>
      </c>
      <c r="F17" s="45">
        <v>227734</v>
      </c>
      <c r="G17" s="150">
        <v>848</v>
      </c>
      <c r="H17" s="150">
        <v>1228</v>
      </c>
      <c r="I17" s="19">
        <v>84</v>
      </c>
      <c r="J17" s="19">
        <v>13369</v>
      </c>
      <c r="K17" s="19">
        <v>988</v>
      </c>
      <c r="L17" s="19">
        <v>39673</v>
      </c>
      <c r="M17" s="19">
        <v>13</v>
      </c>
      <c r="N17" s="19">
        <v>15375</v>
      </c>
      <c r="O17" s="55">
        <f t="shared" si="3"/>
        <v>6621</v>
      </c>
      <c r="P17" s="55">
        <f t="shared" si="4"/>
        <v>879734</v>
      </c>
      <c r="Q17" s="19">
        <v>5525</v>
      </c>
      <c r="R17" s="19">
        <v>480855</v>
      </c>
      <c r="S17" s="19">
        <v>64</v>
      </c>
      <c r="T17" s="19">
        <v>67962</v>
      </c>
      <c r="U17" s="19">
        <v>14</v>
      </c>
      <c r="V17" s="19">
        <v>208722</v>
      </c>
      <c r="W17" s="19">
        <v>3</v>
      </c>
      <c r="X17" s="19">
        <v>137168</v>
      </c>
      <c r="Y17" s="19">
        <v>119</v>
      </c>
      <c r="Z17" s="52">
        <v>24064</v>
      </c>
      <c r="AA17" s="19">
        <v>13</v>
      </c>
      <c r="AB17" s="19">
        <v>13000</v>
      </c>
      <c r="AC17" s="56">
        <f t="shared" si="5"/>
        <v>200</v>
      </c>
      <c r="AD17" s="56">
        <f t="shared" si="6"/>
        <v>437916</v>
      </c>
      <c r="AE17" s="19">
        <v>1</v>
      </c>
      <c r="AF17" s="19">
        <v>3044</v>
      </c>
      <c r="AG17" s="19">
        <v>25</v>
      </c>
      <c r="AH17" s="19">
        <v>14832</v>
      </c>
      <c r="AI17" s="19">
        <v>67</v>
      </c>
      <c r="AJ17" s="19">
        <v>68882</v>
      </c>
      <c r="AK17" s="19">
        <v>20</v>
      </c>
      <c r="AL17" s="19">
        <v>4244</v>
      </c>
      <c r="AM17" s="19">
        <v>71</v>
      </c>
      <c r="AN17" s="19">
        <v>2390</v>
      </c>
      <c r="AO17" s="19">
        <v>0</v>
      </c>
      <c r="AP17" s="19">
        <v>0</v>
      </c>
      <c r="AQ17" s="19">
        <v>0</v>
      </c>
      <c r="AR17" s="45">
        <v>0</v>
      </c>
      <c r="AS17" s="57">
        <f t="shared" si="7"/>
        <v>7005</v>
      </c>
      <c r="AT17" s="57">
        <f t="shared" si="8"/>
        <v>1411042</v>
      </c>
      <c r="AU17" s="19">
        <v>4233</v>
      </c>
      <c r="AV17" s="45">
        <v>513237</v>
      </c>
      <c r="AW17" s="19">
        <v>125</v>
      </c>
      <c r="AX17" s="19">
        <v>5484</v>
      </c>
      <c r="AY17" s="19">
        <v>0</v>
      </c>
      <c r="AZ17" s="19">
        <v>0</v>
      </c>
      <c r="BA17" s="19">
        <v>8</v>
      </c>
      <c r="BB17" s="19">
        <v>20295</v>
      </c>
      <c r="BC17" s="19">
        <v>9</v>
      </c>
      <c r="BD17" s="19">
        <v>35516</v>
      </c>
      <c r="BE17" s="19">
        <v>27</v>
      </c>
      <c r="BF17" s="19">
        <v>14132</v>
      </c>
      <c r="BG17" s="19">
        <v>2648</v>
      </c>
      <c r="BH17" s="19">
        <v>185472</v>
      </c>
      <c r="BI17" s="58">
        <f t="shared" si="10"/>
        <v>2692</v>
      </c>
      <c r="BJ17" s="59">
        <f t="shared" si="11"/>
        <v>255415</v>
      </c>
      <c r="BK17" s="58">
        <f t="shared" si="12"/>
        <v>9697</v>
      </c>
      <c r="BL17" s="59">
        <f t="shared" si="13"/>
        <v>1666457</v>
      </c>
    </row>
    <row r="18" spans="1:64" s="60" customFormat="1" ht="21" customHeight="1" thickBot="1" x14ac:dyDescent="0.3">
      <c r="A18" s="53" t="s">
        <v>10</v>
      </c>
      <c r="B18" s="54" t="s">
        <v>41</v>
      </c>
      <c r="C18" s="14">
        <v>799</v>
      </c>
      <c r="D18" s="62">
        <v>140293</v>
      </c>
      <c r="E18" s="14">
        <v>243</v>
      </c>
      <c r="F18" s="62">
        <v>55206</v>
      </c>
      <c r="G18" s="152">
        <v>221</v>
      </c>
      <c r="H18" s="152">
        <v>64336</v>
      </c>
      <c r="I18" s="14">
        <v>31</v>
      </c>
      <c r="J18" s="14">
        <v>6747</v>
      </c>
      <c r="K18" s="14">
        <v>11</v>
      </c>
      <c r="L18" s="14">
        <v>4463</v>
      </c>
      <c r="M18" s="14">
        <v>1</v>
      </c>
      <c r="N18" s="14">
        <v>200</v>
      </c>
      <c r="O18" s="55">
        <f t="shared" si="3"/>
        <v>1084</v>
      </c>
      <c r="P18" s="55">
        <f t="shared" si="4"/>
        <v>206709</v>
      </c>
      <c r="Q18" s="19">
        <v>906</v>
      </c>
      <c r="R18" s="19">
        <v>112630</v>
      </c>
      <c r="S18" s="14">
        <v>361</v>
      </c>
      <c r="T18" s="14">
        <v>82258</v>
      </c>
      <c r="U18" s="14">
        <v>284</v>
      </c>
      <c r="V18" s="14">
        <v>147413</v>
      </c>
      <c r="W18" s="14">
        <v>0</v>
      </c>
      <c r="X18" s="14">
        <v>0</v>
      </c>
      <c r="Y18" s="14">
        <v>0</v>
      </c>
      <c r="Z18" s="54">
        <v>0</v>
      </c>
      <c r="AA18" s="14">
        <v>0</v>
      </c>
      <c r="AB18" s="14">
        <v>0</v>
      </c>
      <c r="AC18" s="56">
        <f t="shared" si="5"/>
        <v>645</v>
      </c>
      <c r="AD18" s="56">
        <f t="shared" si="6"/>
        <v>229671</v>
      </c>
      <c r="AE18" s="14">
        <v>0</v>
      </c>
      <c r="AF18" s="14">
        <v>0</v>
      </c>
      <c r="AG18" s="14">
        <v>184</v>
      </c>
      <c r="AH18" s="14">
        <v>30890</v>
      </c>
      <c r="AI18" s="14">
        <v>235</v>
      </c>
      <c r="AJ18" s="14">
        <v>113208</v>
      </c>
      <c r="AK18" s="14">
        <v>7</v>
      </c>
      <c r="AL18" s="14">
        <v>13692</v>
      </c>
      <c r="AM18" s="14">
        <v>13</v>
      </c>
      <c r="AN18" s="14">
        <v>13692</v>
      </c>
      <c r="AO18" s="14">
        <v>300</v>
      </c>
      <c r="AP18" s="14">
        <v>15105</v>
      </c>
      <c r="AQ18" s="14">
        <v>15</v>
      </c>
      <c r="AR18" s="62">
        <v>7500</v>
      </c>
      <c r="AS18" s="57">
        <f t="shared" si="7"/>
        <v>2468</v>
      </c>
      <c r="AT18" s="57">
        <f t="shared" si="8"/>
        <v>622967</v>
      </c>
      <c r="AU18" s="19">
        <v>1733</v>
      </c>
      <c r="AV18" s="45">
        <v>262503</v>
      </c>
      <c r="AW18" s="14">
        <v>360</v>
      </c>
      <c r="AX18" s="14">
        <v>47907</v>
      </c>
      <c r="AY18" s="14">
        <v>0</v>
      </c>
      <c r="AZ18" s="14">
        <v>0</v>
      </c>
      <c r="BA18" s="14">
        <v>23</v>
      </c>
      <c r="BB18" s="14">
        <v>25441</v>
      </c>
      <c r="BC18" s="14">
        <v>33</v>
      </c>
      <c r="BD18" s="14">
        <v>72946</v>
      </c>
      <c r="BE18" s="14">
        <v>368</v>
      </c>
      <c r="BF18" s="14">
        <v>129042</v>
      </c>
      <c r="BG18" s="14">
        <v>451</v>
      </c>
      <c r="BH18" s="14">
        <v>91327</v>
      </c>
      <c r="BI18" s="58">
        <f t="shared" si="10"/>
        <v>875</v>
      </c>
      <c r="BJ18" s="59">
        <f t="shared" si="11"/>
        <v>318756</v>
      </c>
      <c r="BK18" s="58">
        <f t="shared" si="12"/>
        <v>3343</v>
      </c>
      <c r="BL18" s="59">
        <f t="shared" si="13"/>
        <v>941723</v>
      </c>
    </row>
    <row r="19" spans="1:64" s="60" customFormat="1" ht="18" customHeight="1" thickBot="1" x14ac:dyDescent="0.3">
      <c r="A19" s="53" t="s">
        <v>11</v>
      </c>
      <c r="B19" s="54" t="s">
        <v>41</v>
      </c>
      <c r="C19" s="29">
        <v>894</v>
      </c>
      <c r="D19" s="63">
        <v>234079</v>
      </c>
      <c r="E19" s="47">
        <v>636</v>
      </c>
      <c r="F19" s="63">
        <v>185883</v>
      </c>
      <c r="G19" s="150">
        <v>545</v>
      </c>
      <c r="H19" s="150">
        <v>136527</v>
      </c>
      <c r="I19" s="19">
        <v>393</v>
      </c>
      <c r="J19" s="19">
        <v>73684</v>
      </c>
      <c r="K19" s="19">
        <v>286</v>
      </c>
      <c r="L19" s="19">
        <v>82879</v>
      </c>
      <c r="M19" s="19">
        <v>5</v>
      </c>
      <c r="N19" s="19">
        <v>5000</v>
      </c>
      <c r="O19" s="55">
        <f t="shared" si="3"/>
        <v>2209</v>
      </c>
      <c r="P19" s="55">
        <f t="shared" si="4"/>
        <v>576525</v>
      </c>
      <c r="Q19" s="19">
        <v>1850</v>
      </c>
      <c r="R19" s="19">
        <v>313208</v>
      </c>
      <c r="S19" s="19">
        <v>1455</v>
      </c>
      <c r="T19" s="19">
        <v>205362</v>
      </c>
      <c r="U19" s="19">
        <v>275</v>
      </c>
      <c r="V19" s="19">
        <v>91788</v>
      </c>
      <c r="W19" s="19">
        <v>0</v>
      </c>
      <c r="X19" s="19">
        <v>0</v>
      </c>
      <c r="Y19" s="19">
        <v>364</v>
      </c>
      <c r="Z19" s="52">
        <v>86867</v>
      </c>
      <c r="AA19" s="19">
        <v>10</v>
      </c>
      <c r="AB19" s="19">
        <v>10000</v>
      </c>
      <c r="AC19" s="56">
        <f t="shared" si="5"/>
        <v>2094</v>
      </c>
      <c r="AD19" s="56">
        <f t="shared" si="6"/>
        <v>384017</v>
      </c>
      <c r="AE19" s="19">
        <v>0</v>
      </c>
      <c r="AF19" s="19">
        <v>0</v>
      </c>
      <c r="AG19" s="19">
        <v>72</v>
      </c>
      <c r="AH19" s="19">
        <v>20494</v>
      </c>
      <c r="AI19" s="19">
        <v>60</v>
      </c>
      <c r="AJ19" s="19">
        <v>51543</v>
      </c>
      <c r="AK19" s="19">
        <v>91</v>
      </c>
      <c r="AL19" s="19">
        <v>16778</v>
      </c>
      <c r="AM19" s="19">
        <v>122</v>
      </c>
      <c r="AN19" s="19">
        <v>1860</v>
      </c>
      <c r="AO19" s="19">
        <v>511</v>
      </c>
      <c r="AP19" s="19">
        <v>63261</v>
      </c>
      <c r="AQ19" s="19">
        <v>2</v>
      </c>
      <c r="AR19" s="45">
        <v>2000</v>
      </c>
      <c r="AS19" s="57">
        <f t="shared" si="7"/>
        <v>5159</v>
      </c>
      <c r="AT19" s="57">
        <f t="shared" si="8"/>
        <v>1114478</v>
      </c>
      <c r="AU19" s="19">
        <v>3016</v>
      </c>
      <c r="AV19" s="45">
        <v>402022</v>
      </c>
      <c r="AW19" s="19">
        <v>46</v>
      </c>
      <c r="AX19" s="19">
        <v>11133</v>
      </c>
      <c r="AY19" s="64">
        <v>0</v>
      </c>
      <c r="AZ19" s="64">
        <v>0</v>
      </c>
      <c r="BA19" s="64">
        <v>10</v>
      </c>
      <c r="BB19" s="64">
        <v>42913</v>
      </c>
      <c r="BC19" s="64">
        <v>13</v>
      </c>
      <c r="BD19" s="64">
        <v>31593</v>
      </c>
      <c r="BE19" s="64">
        <v>0</v>
      </c>
      <c r="BF19" s="64">
        <v>0</v>
      </c>
      <c r="BG19" s="64">
        <v>2682</v>
      </c>
      <c r="BH19" s="64">
        <v>110563</v>
      </c>
      <c r="BI19" s="58">
        <f t="shared" si="10"/>
        <v>2705</v>
      </c>
      <c r="BJ19" s="59">
        <f t="shared" si="11"/>
        <v>185069</v>
      </c>
      <c r="BK19" s="58">
        <f t="shared" si="12"/>
        <v>7864</v>
      </c>
      <c r="BL19" s="59">
        <f t="shared" si="13"/>
        <v>1299547</v>
      </c>
    </row>
    <row r="20" spans="1:64" s="60" customFormat="1" ht="18" customHeight="1" thickBot="1" x14ac:dyDescent="0.3">
      <c r="A20" s="53" t="s">
        <v>12</v>
      </c>
      <c r="B20" s="54" t="s">
        <v>41</v>
      </c>
      <c r="C20" s="43">
        <v>3646</v>
      </c>
      <c r="D20" s="61">
        <v>2410543</v>
      </c>
      <c r="E20" s="65">
        <v>1171</v>
      </c>
      <c r="F20" s="61">
        <v>121770</v>
      </c>
      <c r="G20" s="151">
        <v>1263</v>
      </c>
      <c r="H20" s="151">
        <v>423855</v>
      </c>
      <c r="I20" s="43">
        <v>1251</v>
      </c>
      <c r="J20" s="43">
        <v>62632</v>
      </c>
      <c r="K20" s="43">
        <v>1335</v>
      </c>
      <c r="L20" s="43">
        <v>668078</v>
      </c>
      <c r="M20" s="28">
        <v>60</v>
      </c>
      <c r="N20" s="28">
        <v>17506</v>
      </c>
      <c r="O20" s="55">
        <f t="shared" si="3"/>
        <v>7403</v>
      </c>
      <c r="P20" s="55">
        <f t="shared" si="4"/>
        <v>3263023</v>
      </c>
      <c r="Q20" s="19">
        <v>6200</v>
      </c>
      <c r="R20" s="19">
        <v>1935235</v>
      </c>
      <c r="S20" s="43">
        <v>1544</v>
      </c>
      <c r="T20" s="28">
        <v>1531026</v>
      </c>
      <c r="U20" s="43">
        <v>273</v>
      </c>
      <c r="V20" s="28">
        <v>1093590</v>
      </c>
      <c r="W20" s="43">
        <v>96</v>
      </c>
      <c r="X20" s="28">
        <v>437437</v>
      </c>
      <c r="Y20" s="43">
        <v>38</v>
      </c>
      <c r="Z20" s="66">
        <v>62491</v>
      </c>
      <c r="AA20" s="43">
        <v>1</v>
      </c>
      <c r="AB20" s="43">
        <v>2775</v>
      </c>
      <c r="AC20" s="56">
        <f t="shared" si="5"/>
        <v>1951</v>
      </c>
      <c r="AD20" s="56">
        <f t="shared" si="6"/>
        <v>3124544</v>
      </c>
      <c r="AE20" s="43">
        <v>69</v>
      </c>
      <c r="AF20" s="43">
        <v>91326</v>
      </c>
      <c r="AG20" s="43">
        <v>374</v>
      </c>
      <c r="AH20" s="43">
        <v>244324</v>
      </c>
      <c r="AI20" s="43">
        <v>1115</v>
      </c>
      <c r="AJ20" s="43">
        <v>1154908</v>
      </c>
      <c r="AK20" s="43">
        <v>64</v>
      </c>
      <c r="AL20" s="43">
        <v>60493</v>
      </c>
      <c r="AM20" s="43">
        <v>30</v>
      </c>
      <c r="AN20" s="43">
        <v>2266</v>
      </c>
      <c r="AO20" s="43">
        <v>0</v>
      </c>
      <c r="AP20" s="43">
        <v>0</v>
      </c>
      <c r="AQ20" s="43">
        <v>0</v>
      </c>
      <c r="AR20" s="61">
        <v>0</v>
      </c>
      <c r="AS20" s="57">
        <f t="shared" si="7"/>
        <v>11006</v>
      </c>
      <c r="AT20" s="57">
        <f t="shared" si="8"/>
        <v>7940884</v>
      </c>
      <c r="AU20" s="19">
        <v>6976</v>
      </c>
      <c r="AV20" s="45">
        <v>3382475</v>
      </c>
      <c r="AW20" s="43">
        <v>870</v>
      </c>
      <c r="AX20" s="43">
        <v>608310</v>
      </c>
      <c r="AY20" s="43">
        <v>0</v>
      </c>
      <c r="AZ20" s="43">
        <v>0</v>
      </c>
      <c r="BA20" s="43">
        <v>11</v>
      </c>
      <c r="BB20" s="43">
        <v>32305</v>
      </c>
      <c r="BC20" s="43">
        <v>40</v>
      </c>
      <c r="BD20" s="43">
        <v>258448</v>
      </c>
      <c r="BE20" s="43">
        <v>3557</v>
      </c>
      <c r="BF20" s="43">
        <v>1760677</v>
      </c>
      <c r="BG20" s="43">
        <v>958</v>
      </c>
      <c r="BH20" s="43">
        <v>1324548</v>
      </c>
      <c r="BI20" s="58">
        <f t="shared" si="10"/>
        <v>4566</v>
      </c>
      <c r="BJ20" s="59">
        <f t="shared" si="11"/>
        <v>3375978</v>
      </c>
      <c r="BK20" s="58">
        <f t="shared" si="12"/>
        <v>15572</v>
      </c>
      <c r="BL20" s="59">
        <f t="shared" si="13"/>
        <v>11316862</v>
      </c>
    </row>
    <row r="21" spans="1:64" s="60" customFormat="1" ht="18" customHeight="1" thickBot="1" x14ac:dyDescent="0.3">
      <c r="A21" s="53" t="s">
        <v>26</v>
      </c>
      <c r="B21" s="54" t="s">
        <v>41</v>
      </c>
      <c r="C21" s="19">
        <v>1108</v>
      </c>
      <c r="D21" s="45">
        <v>530884</v>
      </c>
      <c r="E21" s="19">
        <v>53</v>
      </c>
      <c r="F21" s="45">
        <v>108977</v>
      </c>
      <c r="G21" s="150">
        <v>58</v>
      </c>
      <c r="H21" s="150">
        <v>7834</v>
      </c>
      <c r="I21" s="19">
        <v>194</v>
      </c>
      <c r="J21" s="19">
        <v>37222</v>
      </c>
      <c r="K21" s="19">
        <v>147</v>
      </c>
      <c r="L21" s="19">
        <v>70233</v>
      </c>
      <c r="M21" s="19">
        <v>0</v>
      </c>
      <c r="N21" s="19">
        <v>0</v>
      </c>
      <c r="O21" s="55">
        <f t="shared" si="3"/>
        <v>1502</v>
      </c>
      <c r="P21" s="55">
        <f t="shared" si="4"/>
        <v>747316</v>
      </c>
      <c r="Q21" s="19">
        <v>1260</v>
      </c>
      <c r="R21" s="19">
        <v>426203</v>
      </c>
      <c r="S21" s="19">
        <v>355</v>
      </c>
      <c r="T21" s="19">
        <v>672301</v>
      </c>
      <c r="U21" s="19">
        <v>114</v>
      </c>
      <c r="V21" s="19">
        <v>306037</v>
      </c>
      <c r="W21" s="19">
        <v>0</v>
      </c>
      <c r="X21" s="19">
        <v>361362</v>
      </c>
      <c r="Y21" s="19">
        <v>29</v>
      </c>
      <c r="Z21" s="52">
        <v>37816</v>
      </c>
      <c r="AA21" s="19">
        <v>4</v>
      </c>
      <c r="AB21" s="19">
        <v>5000</v>
      </c>
      <c r="AC21" s="56">
        <f t="shared" si="5"/>
        <v>498</v>
      </c>
      <c r="AD21" s="56">
        <f t="shared" si="6"/>
        <v>1377516</v>
      </c>
      <c r="AE21" s="19">
        <v>0</v>
      </c>
      <c r="AF21" s="19">
        <v>0</v>
      </c>
      <c r="AG21" s="19">
        <v>95</v>
      </c>
      <c r="AH21" s="19">
        <v>38404</v>
      </c>
      <c r="AI21" s="19">
        <v>102</v>
      </c>
      <c r="AJ21" s="19">
        <v>149686</v>
      </c>
      <c r="AK21" s="19">
        <v>0</v>
      </c>
      <c r="AL21" s="19">
        <v>0</v>
      </c>
      <c r="AM21" s="19">
        <v>0</v>
      </c>
      <c r="AN21" s="19">
        <v>0</v>
      </c>
      <c r="AO21" s="19">
        <v>85</v>
      </c>
      <c r="AP21" s="19">
        <v>97003</v>
      </c>
      <c r="AQ21" s="19">
        <v>0</v>
      </c>
      <c r="AR21" s="45">
        <v>0</v>
      </c>
      <c r="AS21" s="57">
        <f t="shared" si="7"/>
        <v>2282</v>
      </c>
      <c r="AT21" s="57">
        <f t="shared" si="8"/>
        <v>2409925</v>
      </c>
      <c r="AU21" s="19">
        <v>1376</v>
      </c>
      <c r="AV21" s="45">
        <v>925802</v>
      </c>
      <c r="AW21" s="19">
        <v>67</v>
      </c>
      <c r="AX21" s="19">
        <v>82101</v>
      </c>
      <c r="AY21" s="19">
        <v>0</v>
      </c>
      <c r="AZ21" s="19">
        <v>0</v>
      </c>
      <c r="BA21" s="19">
        <v>0</v>
      </c>
      <c r="BB21" s="19">
        <v>0</v>
      </c>
      <c r="BC21" s="19">
        <v>12</v>
      </c>
      <c r="BD21" s="19">
        <v>232265</v>
      </c>
      <c r="BE21" s="19">
        <v>1296</v>
      </c>
      <c r="BF21" s="19">
        <v>601276</v>
      </c>
      <c r="BG21" s="19">
        <v>453</v>
      </c>
      <c r="BH21" s="19">
        <v>87099</v>
      </c>
      <c r="BI21" s="58">
        <f t="shared" si="10"/>
        <v>1761</v>
      </c>
      <c r="BJ21" s="59">
        <f t="shared" si="11"/>
        <v>920640</v>
      </c>
      <c r="BK21" s="58">
        <f t="shared" si="12"/>
        <v>4043</v>
      </c>
      <c r="BL21" s="59">
        <f t="shared" si="13"/>
        <v>3330565</v>
      </c>
    </row>
    <row r="22" spans="1:64" s="60" customFormat="1" ht="18" customHeight="1" thickBot="1" x14ac:dyDescent="0.3">
      <c r="A22" s="53" t="s">
        <v>13</v>
      </c>
      <c r="B22" s="54" t="s">
        <v>41</v>
      </c>
      <c r="C22" s="19">
        <v>3885</v>
      </c>
      <c r="D22" s="45">
        <v>715303</v>
      </c>
      <c r="E22" s="21">
        <v>1251</v>
      </c>
      <c r="F22" s="45">
        <v>319870</v>
      </c>
      <c r="G22" s="153">
        <v>1551</v>
      </c>
      <c r="H22" s="153">
        <v>347279</v>
      </c>
      <c r="I22" s="21">
        <v>138</v>
      </c>
      <c r="J22" s="21">
        <v>21538</v>
      </c>
      <c r="K22" s="21">
        <v>5</v>
      </c>
      <c r="L22" s="21">
        <v>10634</v>
      </c>
      <c r="M22" s="21">
        <v>1</v>
      </c>
      <c r="N22" s="21">
        <v>500</v>
      </c>
      <c r="O22" s="55">
        <f t="shared" si="3"/>
        <v>5279</v>
      </c>
      <c r="P22" s="55">
        <f t="shared" si="4"/>
        <v>1067345</v>
      </c>
      <c r="Q22" s="19">
        <v>4410</v>
      </c>
      <c r="R22" s="19">
        <v>574259</v>
      </c>
      <c r="S22" s="21">
        <v>394</v>
      </c>
      <c r="T22" s="21">
        <v>41367</v>
      </c>
      <c r="U22" s="21">
        <v>152</v>
      </c>
      <c r="V22" s="21">
        <v>133996</v>
      </c>
      <c r="W22" s="21">
        <v>9</v>
      </c>
      <c r="X22" s="21">
        <v>28446</v>
      </c>
      <c r="Y22" s="21">
        <v>2219</v>
      </c>
      <c r="Z22" s="67">
        <v>699717</v>
      </c>
      <c r="AA22" s="21">
        <v>5</v>
      </c>
      <c r="AB22" s="21">
        <v>2000</v>
      </c>
      <c r="AC22" s="56">
        <f t="shared" si="5"/>
        <v>2774</v>
      </c>
      <c r="AD22" s="56">
        <f t="shared" si="6"/>
        <v>903526</v>
      </c>
      <c r="AE22" s="21">
        <v>0</v>
      </c>
      <c r="AF22" s="21">
        <v>0</v>
      </c>
      <c r="AG22" s="21">
        <v>80</v>
      </c>
      <c r="AH22" s="21">
        <v>34155</v>
      </c>
      <c r="AI22" s="21">
        <v>542</v>
      </c>
      <c r="AJ22" s="21">
        <v>578039</v>
      </c>
      <c r="AK22" s="21">
        <v>58</v>
      </c>
      <c r="AL22" s="21">
        <v>22509</v>
      </c>
      <c r="AM22" s="21">
        <v>123</v>
      </c>
      <c r="AN22" s="21">
        <v>753</v>
      </c>
      <c r="AO22" s="21">
        <v>9599</v>
      </c>
      <c r="AP22" s="21">
        <v>488008</v>
      </c>
      <c r="AQ22" s="21">
        <v>44</v>
      </c>
      <c r="AR22" s="68">
        <v>17809</v>
      </c>
      <c r="AS22" s="57">
        <f t="shared" si="7"/>
        <v>18455</v>
      </c>
      <c r="AT22" s="57">
        <f t="shared" si="8"/>
        <v>3094335</v>
      </c>
      <c r="AU22" s="19">
        <v>12815</v>
      </c>
      <c r="AV22" s="45">
        <v>1384939</v>
      </c>
      <c r="AW22" s="21">
        <v>1446</v>
      </c>
      <c r="AX22" s="21">
        <v>196275</v>
      </c>
      <c r="AY22" s="21">
        <v>0</v>
      </c>
      <c r="AZ22" s="21">
        <v>0</v>
      </c>
      <c r="BA22" s="21">
        <v>28</v>
      </c>
      <c r="BB22" s="21">
        <v>49272</v>
      </c>
      <c r="BC22" s="21">
        <v>22</v>
      </c>
      <c r="BD22" s="21">
        <v>50670</v>
      </c>
      <c r="BE22" s="21">
        <v>458</v>
      </c>
      <c r="BF22" s="21">
        <v>248131</v>
      </c>
      <c r="BG22" s="21">
        <v>350</v>
      </c>
      <c r="BH22" s="21">
        <v>175651</v>
      </c>
      <c r="BI22" s="58">
        <f t="shared" si="10"/>
        <v>858</v>
      </c>
      <c r="BJ22" s="59">
        <f t="shared" si="11"/>
        <v>523724</v>
      </c>
      <c r="BK22" s="58">
        <f t="shared" si="12"/>
        <v>19313</v>
      </c>
      <c r="BL22" s="59">
        <f t="shared" si="13"/>
        <v>3618059</v>
      </c>
    </row>
    <row r="23" spans="1:64" s="60" customFormat="1" ht="18" customHeight="1" thickBot="1" x14ac:dyDescent="0.3">
      <c r="A23" s="53" t="s">
        <v>24</v>
      </c>
      <c r="B23" s="54" t="s">
        <v>41</v>
      </c>
      <c r="C23" s="19">
        <v>1272</v>
      </c>
      <c r="D23" s="45">
        <v>605989</v>
      </c>
      <c r="E23" s="69">
        <v>301</v>
      </c>
      <c r="F23" s="45">
        <v>274587</v>
      </c>
      <c r="G23" s="150">
        <v>124</v>
      </c>
      <c r="H23" s="150">
        <v>53686</v>
      </c>
      <c r="I23" s="19">
        <v>0</v>
      </c>
      <c r="J23" s="19">
        <v>0</v>
      </c>
      <c r="K23" s="19">
        <v>154</v>
      </c>
      <c r="L23" s="19">
        <v>24912</v>
      </c>
      <c r="M23" s="19">
        <v>2</v>
      </c>
      <c r="N23" s="19">
        <v>10000</v>
      </c>
      <c r="O23" s="55">
        <f t="shared" si="3"/>
        <v>1727</v>
      </c>
      <c r="P23" s="55">
        <f t="shared" si="4"/>
        <v>905488</v>
      </c>
      <c r="Q23" s="19">
        <v>1449</v>
      </c>
      <c r="R23" s="19">
        <v>486500</v>
      </c>
      <c r="S23" s="19">
        <v>255</v>
      </c>
      <c r="T23" s="19">
        <v>8253</v>
      </c>
      <c r="U23" s="19">
        <v>213</v>
      </c>
      <c r="V23" s="19">
        <v>68758</v>
      </c>
      <c r="W23" s="19">
        <v>242</v>
      </c>
      <c r="X23" s="19">
        <v>204890</v>
      </c>
      <c r="Y23" s="19">
        <v>1091</v>
      </c>
      <c r="Z23" s="52">
        <v>42156</v>
      </c>
      <c r="AA23" s="19">
        <v>4</v>
      </c>
      <c r="AB23" s="19">
        <v>2200</v>
      </c>
      <c r="AC23" s="56">
        <f t="shared" si="5"/>
        <v>1801</v>
      </c>
      <c r="AD23" s="56">
        <f t="shared" si="6"/>
        <v>324057</v>
      </c>
      <c r="AE23" s="19">
        <v>0</v>
      </c>
      <c r="AF23" s="19">
        <v>0</v>
      </c>
      <c r="AG23" s="19">
        <v>29</v>
      </c>
      <c r="AH23" s="19">
        <v>9988</v>
      </c>
      <c r="AI23" s="19">
        <v>97</v>
      </c>
      <c r="AJ23" s="19">
        <v>72386</v>
      </c>
      <c r="AK23" s="19">
        <v>0</v>
      </c>
      <c r="AL23" s="19">
        <v>0</v>
      </c>
      <c r="AM23" s="19">
        <v>0</v>
      </c>
      <c r="AN23" s="19">
        <v>0</v>
      </c>
      <c r="AO23" s="19">
        <v>286</v>
      </c>
      <c r="AP23" s="19">
        <v>176794</v>
      </c>
      <c r="AQ23" s="19">
        <v>4</v>
      </c>
      <c r="AR23" s="45">
        <v>25000</v>
      </c>
      <c r="AS23" s="57">
        <f t="shared" si="7"/>
        <v>3940</v>
      </c>
      <c r="AT23" s="57">
        <f t="shared" si="8"/>
        <v>1488713</v>
      </c>
      <c r="AU23" s="19">
        <v>2480</v>
      </c>
      <c r="AV23" s="45">
        <v>569288</v>
      </c>
      <c r="AW23" s="19">
        <v>153</v>
      </c>
      <c r="AX23" s="19">
        <v>34644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552</v>
      </c>
      <c r="BF23" s="19">
        <v>209181</v>
      </c>
      <c r="BG23" s="19">
        <v>470</v>
      </c>
      <c r="BH23" s="19">
        <v>194543</v>
      </c>
      <c r="BI23" s="58">
        <f t="shared" si="10"/>
        <v>1022</v>
      </c>
      <c r="BJ23" s="59">
        <f t="shared" si="11"/>
        <v>403724</v>
      </c>
      <c r="BK23" s="58">
        <f t="shared" si="12"/>
        <v>4962</v>
      </c>
      <c r="BL23" s="59">
        <f t="shared" si="13"/>
        <v>1892437</v>
      </c>
    </row>
    <row r="24" spans="1:64" s="60" customFormat="1" ht="18" customHeight="1" thickBot="1" x14ac:dyDescent="0.3">
      <c r="A24" s="53" t="s">
        <v>14</v>
      </c>
      <c r="B24" s="54" t="s">
        <v>41</v>
      </c>
      <c r="C24" s="44">
        <v>5800</v>
      </c>
      <c r="D24" s="45">
        <v>965169</v>
      </c>
      <c r="E24" s="19">
        <v>1019</v>
      </c>
      <c r="F24" s="45">
        <v>236941</v>
      </c>
      <c r="G24" s="150">
        <v>246</v>
      </c>
      <c r="H24" s="150">
        <v>35598</v>
      </c>
      <c r="I24" s="44">
        <v>1048</v>
      </c>
      <c r="J24" s="19">
        <v>100456</v>
      </c>
      <c r="K24" s="44">
        <v>9</v>
      </c>
      <c r="L24" s="19">
        <v>69644</v>
      </c>
      <c r="M24" s="19">
        <v>0</v>
      </c>
      <c r="N24" s="19">
        <v>0</v>
      </c>
      <c r="O24" s="55">
        <f t="shared" si="3"/>
        <v>7876</v>
      </c>
      <c r="P24" s="55">
        <f t="shared" si="4"/>
        <v>1372210</v>
      </c>
      <c r="Q24" s="19">
        <v>6580</v>
      </c>
      <c r="R24" s="19">
        <v>774858</v>
      </c>
      <c r="S24" s="44">
        <v>188</v>
      </c>
      <c r="T24" s="29">
        <v>106687</v>
      </c>
      <c r="U24" s="44">
        <v>177</v>
      </c>
      <c r="V24" s="19">
        <v>264239</v>
      </c>
      <c r="W24" s="44">
        <v>60</v>
      </c>
      <c r="X24" s="19">
        <v>290797</v>
      </c>
      <c r="Y24" s="19">
        <v>0</v>
      </c>
      <c r="Z24" s="52">
        <v>0</v>
      </c>
      <c r="AA24" s="19">
        <v>0</v>
      </c>
      <c r="AB24" s="19">
        <v>0</v>
      </c>
      <c r="AC24" s="56">
        <f t="shared" si="5"/>
        <v>425</v>
      </c>
      <c r="AD24" s="56">
        <f t="shared" si="6"/>
        <v>661723</v>
      </c>
      <c r="AE24" s="19">
        <v>3</v>
      </c>
      <c r="AF24" s="19">
        <v>564</v>
      </c>
      <c r="AG24" s="19">
        <v>136</v>
      </c>
      <c r="AH24" s="19">
        <v>35438</v>
      </c>
      <c r="AI24" s="19">
        <v>220</v>
      </c>
      <c r="AJ24" s="19">
        <v>170557</v>
      </c>
      <c r="AK24" s="19">
        <v>281</v>
      </c>
      <c r="AL24" s="19">
        <v>11275</v>
      </c>
      <c r="AM24" s="44">
        <v>3</v>
      </c>
      <c r="AN24" s="19">
        <v>338</v>
      </c>
      <c r="AO24" s="19">
        <v>216</v>
      </c>
      <c r="AP24" s="19">
        <v>3109</v>
      </c>
      <c r="AQ24" s="19">
        <v>0</v>
      </c>
      <c r="AR24" s="45">
        <v>0</v>
      </c>
      <c r="AS24" s="57">
        <f t="shared" si="7"/>
        <v>9160</v>
      </c>
      <c r="AT24" s="57">
        <f t="shared" si="8"/>
        <v>2255214</v>
      </c>
      <c r="AU24" s="19">
        <v>5654</v>
      </c>
      <c r="AV24" s="45">
        <v>874738</v>
      </c>
      <c r="AW24" s="19">
        <v>261</v>
      </c>
      <c r="AX24" s="19">
        <v>47649</v>
      </c>
      <c r="AY24" s="19">
        <v>0</v>
      </c>
      <c r="AZ24" s="19">
        <v>0</v>
      </c>
      <c r="BA24" s="19">
        <v>2</v>
      </c>
      <c r="BB24" s="19">
        <v>3170</v>
      </c>
      <c r="BC24" s="19">
        <v>13</v>
      </c>
      <c r="BD24" s="19">
        <v>48708</v>
      </c>
      <c r="BE24" s="19">
        <v>0</v>
      </c>
      <c r="BF24" s="29">
        <v>0</v>
      </c>
      <c r="BG24" s="19">
        <v>1686</v>
      </c>
      <c r="BH24" s="19">
        <v>1287639</v>
      </c>
      <c r="BI24" s="58">
        <f t="shared" si="10"/>
        <v>1701</v>
      </c>
      <c r="BJ24" s="59">
        <f t="shared" si="11"/>
        <v>1339517</v>
      </c>
      <c r="BK24" s="58">
        <f t="shared" si="12"/>
        <v>10861</v>
      </c>
      <c r="BL24" s="59">
        <f t="shared" si="13"/>
        <v>3594731</v>
      </c>
    </row>
    <row r="25" spans="1:64" s="60" customFormat="1" ht="18" customHeight="1" thickBot="1" x14ac:dyDescent="0.3">
      <c r="A25" s="53" t="s">
        <v>15</v>
      </c>
      <c r="B25" s="54" t="s">
        <v>41</v>
      </c>
      <c r="C25" s="19">
        <v>6322</v>
      </c>
      <c r="D25" s="45">
        <v>540529</v>
      </c>
      <c r="E25" s="19">
        <v>2122</v>
      </c>
      <c r="F25" s="45">
        <v>242399</v>
      </c>
      <c r="G25" s="150">
        <v>945</v>
      </c>
      <c r="H25" s="150">
        <v>84365</v>
      </c>
      <c r="I25" s="19">
        <v>130</v>
      </c>
      <c r="J25" s="19">
        <v>11589</v>
      </c>
      <c r="K25" s="19">
        <v>20</v>
      </c>
      <c r="L25" s="19">
        <v>12277</v>
      </c>
      <c r="M25" s="19">
        <v>1</v>
      </c>
      <c r="N25" s="19">
        <v>1000</v>
      </c>
      <c r="O25" s="55">
        <f t="shared" si="3"/>
        <v>8594</v>
      </c>
      <c r="P25" s="55">
        <f t="shared" si="4"/>
        <v>806794</v>
      </c>
      <c r="Q25" s="19">
        <v>7132</v>
      </c>
      <c r="R25" s="19">
        <v>433948</v>
      </c>
      <c r="S25" s="19">
        <v>1831</v>
      </c>
      <c r="T25" s="19">
        <v>65709</v>
      </c>
      <c r="U25" s="19">
        <v>733</v>
      </c>
      <c r="V25" s="19">
        <v>350434</v>
      </c>
      <c r="W25" s="19">
        <v>0</v>
      </c>
      <c r="X25" s="19">
        <v>0</v>
      </c>
      <c r="Y25" s="19">
        <v>0</v>
      </c>
      <c r="Z25" s="52">
        <v>0</v>
      </c>
      <c r="AA25" s="19">
        <v>0</v>
      </c>
      <c r="AB25" s="19">
        <v>0</v>
      </c>
      <c r="AC25" s="56">
        <f t="shared" si="5"/>
        <v>2564</v>
      </c>
      <c r="AD25" s="56">
        <f t="shared" si="6"/>
        <v>416143</v>
      </c>
      <c r="AE25" s="19">
        <v>0</v>
      </c>
      <c r="AF25" s="19">
        <v>0</v>
      </c>
      <c r="AG25" s="19">
        <v>56</v>
      </c>
      <c r="AH25" s="19">
        <v>29570</v>
      </c>
      <c r="AI25" s="19">
        <v>398</v>
      </c>
      <c r="AJ25" s="19">
        <v>209320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45">
        <v>0</v>
      </c>
      <c r="AS25" s="57">
        <f t="shared" si="7"/>
        <v>11612</v>
      </c>
      <c r="AT25" s="57">
        <f t="shared" si="8"/>
        <v>1461827</v>
      </c>
      <c r="AU25" s="19">
        <v>7117</v>
      </c>
      <c r="AV25" s="45">
        <v>548006</v>
      </c>
      <c r="AW25" s="19">
        <v>439</v>
      </c>
      <c r="AX25" s="19">
        <v>50499</v>
      </c>
      <c r="AY25" s="19">
        <v>0</v>
      </c>
      <c r="AZ25" s="19">
        <v>0</v>
      </c>
      <c r="BA25" s="19">
        <v>0</v>
      </c>
      <c r="BB25" s="19">
        <v>0</v>
      </c>
      <c r="BC25" s="19">
        <v>5</v>
      </c>
      <c r="BD25" s="19">
        <v>11041</v>
      </c>
      <c r="BE25" s="19">
        <v>772</v>
      </c>
      <c r="BF25" s="19">
        <v>308828</v>
      </c>
      <c r="BG25" s="19">
        <v>326</v>
      </c>
      <c r="BH25" s="19">
        <v>48583</v>
      </c>
      <c r="BI25" s="58">
        <f t="shared" si="10"/>
        <v>1103</v>
      </c>
      <c r="BJ25" s="59">
        <f t="shared" si="11"/>
        <v>368452</v>
      </c>
      <c r="BK25" s="58">
        <f t="shared" si="12"/>
        <v>12715</v>
      </c>
      <c r="BL25" s="59">
        <f t="shared" si="13"/>
        <v>1830279</v>
      </c>
    </row>
    <row r="26" spans="1:64" s="60" customFormat="1" ht="18" customHeight="1" thickBot="1" x14ac:dyDescent="0.3">
      <c r="A26" s="53" t="s">
        <v>22</v>
      </c>
      <c r="B26" s="54" t="s">
        <v>41</v>
      </c>
      <c r="C26" s="20">
        <v>2259</v>
      </c>
      <c r="D26" s="70">
        <v>425659</v>
      </c>
      <c r="E26" s="20">
        <v>782</v>
      </c>
      <c r="F26" s="70">
        <v>209912</v>
      </c>
      <c r="G26" s="154">
        <v>282</v>
      </c>
      <c r="H26" s="154">
        <v>46510</v>
      </c>
      <c r="I26" s="20">
        <v>5</v>
      </c>
      <c r="J26" s="20">
        <v>1732</v>
      </c>
      <c r="K26" s="20">
        <v>23</v>
      </c>
      <c r="L26" s="20">
        <v>4680</v>
      </c>
      <c r="M26" s="20">
        <v>2</v>
      </c>
      <c r="N26" s="20">
        <v>1000</v>
      </c>
      <c r="O26" s="55">
        <f t="shared" si="3"/>
        <v>3069</v>
      </c>
      <c r="P26" s="55">
        <f t="shared" si="4"/>
        <v>641983</v>
      </c>
      <c r="Q26" s="19">
        <v>2564</v>
      </c>
      <c r="R26" s="19">
        <v>341728</v>
      </c>
      <c r="S26" s="20">
        <v>291</v>
      </c>
      <c r="T26" s="20">
        <v>40922</v>
      </c>
      <c r="U26" s="20">
        <v>38</v>
      </c>
      <c r="V26" s="20">
        <v>41259</v>
      </c>
      <c r="W26" s="20">
        <v>6</v>
      </c>
      <c r="X26" s="20">
        <v>20028</v>
      </c>
      <c r="Y26" s="20">
        <v>14</v>
      </c>
      <c r="Z26" s="71">
        <v>4928</v>
      </c>
      <c r="AA26" s="20">
        <v>2</v>
      </c>
      <c r="AB26" s="20">
        <v>1000</v>
      </c>
      <c r="AC26" s="56">
        <f t="shared" si="5"/>
        <v>349</v>
      </c>
      <c r="AD26" s="56">
        <f t="shared" si="6"/>
        <v>107137</v>
      </c>
      <c r="AE26" s="20">
        <v>0</v>
      </c>
      <c r="AF26" s="20">
        <v>0</v>
      </c>
      <c r="AG26" s="20">
        <v>24</v>
      </c>
      <c r="AH26" s="20">
        <v>4882</v>
      </c>
      <c r="AI26" s="20">
        <v>79</v>
      </c>
      <c r="AJ26" s="20">
        <v>78504</v>
      </c>
      <c r="AK26" s="20">
        <v>6</v>
      </c>
      <c r="AL26" s="20">
        <v>6804</v>
      </c>
      <c r="AM26" s="20">
        <v>16</v>
      </c>
      <c r="AN26" s="20">
        <v>1578</v>
      </c>
      <c r="AO26" s="20">
        <v>174</v>
      </c>
      <c r="AP26" s="20">
        <v>8457</v>
      </c>
      <c r="AQ26" s="20">
        <v>2</v>
      </c>
      <c r="AR26" s="70">
        <v>1000</v>
      </c>
      <c r="AS26" s="57">
        <f t="shared" si="7"/>
        <v>3717</v>
      </c>
      <c r="AT26" s="57">
        <f t="shared" si="8"/>
        <v>849345</v>
      </c>
      <c r="AU26" s="19">
        <v>2290</v>
      </c>
      <c r="AV26" s="45">
        <v>308679</v>
      </c>
      <c r="AW26" s="20">
        <v>138</v>
      </c>
      <c r="AX26" s="20">
        <v>19237</v>
      </c>
      <c r="AY26" s="20">
        <v>0</v>
      </c>
      <c r="AZ26" s="20">
        <v>0</v>
      </c>
      <c r="BA26" s="20">
        <v>0</v>
      </c>
      <c r="BB26" s="20">
        <v>0</v>
      </c>
      <c r="BC26" s="20">
        <v>4</v>
      </c>
      <c r="BD26" s="20">
        <v>9020</v>
      </c>
      <c r="BE26" s="20">
        <v>36</v>
      </c>
      <c r="BF26" s="20">
        <v>3627</v>
      </c>
      <c r="BG26" s="20">
        <v>348</v>
      </c>
      <c r="BH26" s="20">
        <v>126280</v>
      </c>
      <c r="BI26" s="58">
        <f t="shared" si="10"/>
        <v>388</v>
      </c>
      <c r="BJ26" s="59">
        <f t="shared" si="11"/>
        <v>138927</v>
      </c>
      <c r="BK26" s="58">
        <f t="shared" si="12"/>
        <v>4105</v>
      </c>
      <c r="BL26" s="59">
        <f t="shared" si="13"/>
        <v>988272</v>
      </c>
    </row>
    <row r="27" spans="1:64" s="60" customFormat="1" ht="18" customHeight="1" thickBot="1" x14ac:dyDescent="0.3">
      <c r="A27" s="53" t="s">
        <v>23</v>
      </c>
      <c r="B27" s="54" t="s">
        <v>41</v>
      </c>
      <c r="C27" s="19">
        <v>434</v>
      </c>
      <c r="D27" s="45">
        <v>131550</v>
      </c>
      <c r="E27" s="19">
        <v>117</v>
      </c>
      <c r="F27" s="45">
        <v>63883</v>
      </c>
      <c r="G27" s="150">
        <v>104</v>
      </c>
      <c r="H27" s="150">
        <v>10882</v>
      </c>
      <c r="I27" s="19">
        <v>37</v>
      </c>
      <c r="J27" s="19">
        <v>2625</v>
      </c>
      <c r="K27" s="19">
        <v>0</v>
      </c>
      <c r="L27" s="19">
        <v>0</v>
      </c>
      <c r="M27" s="19">
        <v>0</v>
      </c>
      <c r="N27" s="19">
        <v>0</v>
      </c>
      <c r="O27" s="55">
        <f t="shared" si="3"/>
        <v>588</v>
      </c>
      <c r="P27" s="55">
        <f t="shared" si="4"/>
        <v>198058</v>
      </c>
      <c r="Q27" s="19">
        <v>493</v>
      </c>
      <c r="R27" s="19">
        <v>105611</v>
      </c>
      <c r="S27" s="19">
        <v>242</v>
      </c>
      <c r="T27" s="19">
        <v>24278</v>
      </c>
      <c r="U27" s="19">
        <v>36</v>
      </c>
      <c r="V27" s="19">
        <v>15780</v>
      </c>
      <c r="W27" s="19">
        <v>0</v>
      </c>
      <c r="X27" s="19">
        <v>0</v>
      </c>
      <c r="Y27" s="19">
        <v>12</v>
      </c>
      <c r="Z27" s="52">
        <v>1214</v>
      </c>
      <c r="AA27" s="19">
        <v>1</v>
      </c>
      <c r="AB27" s="19">
        <v>100</v>
      </c>
      <c r="AC27" s="56">
        <f t="shared" si="5"/>
        <v>290</v>
      </c>
      <c r="AD27" s="56">
        <f t="shared" si="6"/>
        <v>41272</v>
      </c>
      <c r="AE27" s="19">
        <v>0</v>
      </c>
      <c r="AF27" s="19">
        <v>0</v>
      </c>
      <c r="AG27" s="19">
        <v>24</v>
      </c>
      <c r="AH27" s="19">
        <v>12207</v>
      </c>
      <c r="AI27" s="19">
        <v>24</v>
      </c>
      <c r="AJ27" s="19">
        <v>24523</v>
      </c>
      <c r="AK27" s="19">
        <v>11</v>
      </c>
      <c r="AL27" s="19">
        <v>1127</v>
      </c>
      <c r="AM27" s="19">
        <v>2</v>
      </c>
      <c r="AN27" s="19">
        <v>113</v>
      </c>
      <c r="AO27" s="19">
        <v>86</v>
      </c>
      <c r="AP27" s="19">
        <v>8707</v>
      </c>
      <c r="AQ27" s="19">
        <v>0</v>
      </c>
      <c r="AR27" s="45">
        <v>0</v>
      </c>
      <c r="AS27" s="57">
        <f t="shared" si="7"/>
        <v>1025</v>
      </c>
      <c r="AT27" s="57">
        <f t="shared" si="8"/>
        <v>286007</v>
      </c>
      <c r="AU27" s="19">
        <v>631</v>
      </c>
      <c r="AV27" s="45">
        <v>105095</v>
      </c>
      <c r="AW27" s="19">
        <v>40</v>
      </c>
      <c r="AX27" s="19">
        <v>5765</v>
      </c>
      <c r="AY27" s="19">
        <v>0</v>
      </c>
      <c r="AZ27" s="19">
        <v>0</v>
      </c>
      <c r="BA27" s="19">
        <v>3</v>
      </c>
      <c r="BB27" s="19">
        <v>3495</v>
      </c>
      <c r="BC27" s="19">
        <v>11</v>
      </c>
      <c r="BD27" s="19">
        <v>3495</v>
      </c>
      <c r="BE27" s="19">
        <v>245</v>
      </c>
      <c r="BF27" s="19">
        <v>18433</v>
      </c>
      <c r="BG27" s="19">
        <v>135</v>
      </c>
      <c r="BH27" s="19">
        <v>56375</v>
      </c>
      <c r="BI27" s="58">
        <f t="shared" si="10"/>
        <v>394</v>
      </c>
      <c r="BJ27" s="59">
        <f t="shared" si="11"/>
        <v>81798</v>
      </c>
      <c r="BK27" s="58">
        <f t="shared" si="12"/>
        <v>1419</v>
      </c>
      <c r="BL27" s="59">
        <f t="shared" si="13"/>
        <v>367805</v>
      </c>
    </row>
    <row r="28" spans="1:64" s="60" customFormat="1" ht="20.25" customHeight="1" thickBot="1" x14ac:dyDescent="0.3">
      <c r="A28" s="3">
        <v>1</v>
      </c>
      <c r="B28" s="4" t="s">
        <v>41</v>
      </c>
      <c r="C28" s="30">
        <f>SUM(C8:C27)</f>
        <v>54275</v>
      </c>
      <c r="D28" s="2">
        <f>SUM(D8:D27)</f>
        <v>14867790</v>
      </c>
      <c r="E28" s="30">
        <f>SUM(E8:E27)</f>
        <v>15107</v>
      </c>
      <c r="F28" s="2">
        <f>SUM(F8:F27)</f>
        <v>4904796</v>
      </c>
      <c r="G28" s="30">
        <f t="shared" ref="G28:BL28" si="14">SUM(G8:G27)</f>
        <v>11537</v>
      </c>
      <c r="H28" s="2">
        <f t="shared" si="14"/>
        <v>2621704</v>
      </c>
      <c r="I28" s="30">
        <f t="shared" si="14"/>
        <v>4084</v>
      </c>
      <c r="J28" s="2">
        <f t="shared" si="14"/>
        <v>591619</v>
      </c>
      <c r="K28" s="30">
        <f t="shared" si="14"/>
        <v>3698</v>
      </c>
      <c r="L28" s="2">
        <f t="shared" si="14"/>
        <v>1410820</v>
      </c>
      <c r="M28" s="30">
        <f t="shared" si="14"/>
        <v>136</v>
      </c>
      <c r="N28" s="2">
        <f t="shared" si="14"/>
        <v>87439</v>
      </c>
      <c r="O28" s="30">
        <f t="shared" si="14"/>
        <v>77164</v>
      </c>
      <c r="P28" s="2">
        <f t="shared" si="14"/>
        <v>21775025</v>
      </c>
      <c r="Q28" s="30">
        <f t="shared" si="14"/>
        <v>64497</v>
      </c>
      <c r="R28" s="2">
        <f t="shared" si="14"/>
        <v>12061420</v>
      </c>
      <c r="S28" s="30">
        <f t="shared" si="14"/>
        <v>10736</v>
      </c>
      <c r="T28" s="2">
        <f t="shared" si="14"/>
        <v>4073706</v>
      </c>
      <c r="U28" s="30">
        <f t="shared" si="14"/>
        <v>3716</v>
      </c>
      <c r="V28" s="2">
        <f t="shared" si="14"/>
        <v>5263384</v>
      </c>
      <c r="W28" s="30">
        <f t="shared" si="14"/>
        <v>516</v>
      </c>
      <c r="X28" s="2">
        <f t="shared" si="14"/>
        <v>4034697</v>
      </c>
      <c r="Y28" s="30">
        <f t="shared" si="14"/>
        <v>4653</v>
      </c>
      <c r="Z28" s="2">
        <f t="shared" si="14"/>
        <v>1155429</v>
      </c>
      <c r="AA28" s="30">
        <f t="shared" si="14"/>
        <v>57</v>
      </c>
      <c r="AB28" s="2">
        <f t="shared" si="14"/>
        <v>49556</v>
      </c>
      <c r="AC28" s="30">
        <f t="shared" si="14"/>
        <v>19621</v>
      </c>
      <c r="AD28" s="2">
        <f t="shared" si="14"/>
        <v>14527216</v>
      </c>
      <c r="AE28" s="30">
        <f t="shared" si="14"/>
        <v>105</v>
      </c>
      <c r="AF28" s="2">
        <f t="shared" si="14"/>
        <v>352426</v>
      </c>
      <c r="AG28" s="30">
        <f t="shared" si="14"/>
        <v>2141</v>
      </c>
      <c r="AH28" s="2">
        <f t="shared" si="14"/>
        <v>892418</v>
      </c>
      <c r="AI28" s="30">
        <f t="shared" si="14"/>
        <v>5476</v>
      </c>
      <c r="AJ28" s="2">
        <f t="shared" si="14"/>
        <v>4734259</v>
      </c>
      <c r="AK28" s="30">
        <f t="shared" si="14"/>
        <v>1588</v>
      </c>
      <c r="AL28" s="2">
        <f t="shared" si="14"/>
        <v>457728</v>
      </c>
      <c r="AM28" s="30">
        <f t="shared" si="14"/>
        <v>1504</v>
      </c>
      <c r="AN28" s="2">
        <f t="shared" si="14"/>
        <v>83839</v>
      </c>
      <c r="AO28" s="30">
        <f t="shared" si="14"/>
        <v>14656</v>
      </c>
      <c r="AP28" s="2">
        <f t="shared" si="14"/>
        <v>1826379</v>
      </c>
      <c r="AQ28" s="30">
        <f t="shared" si="14"/>
        <v>244</v>
      </c>
      <c r="AR28" s="2">
        <f t="shared" si="14"/>
        <v>92349</v>
      </c>
      <c r="AS28" s="30">
        <f t="shared" si="14"/>
        <v>122255</v>
      </c>
      <c r="AT28" s="2">
        <f t="shared" si="14"/>
        <v>44649290</v>
      </c>
      <c r="AU28" s="30">
        <f t="shared" si="14"/>
        <v>78598</v>
      </c>
      <c r="AV28" s="2">
        <f t="shared" si="14"/>
        <v>17874373</v>
      </c>
      <c r="AW28" s="30">
        <f t="shared" si="14"/>
        <v>9732</v>
      </c>
      <c r="AX28" s="2">
        <f t="shared" si="14"/>
        <v>3237985</v>
      </c>
      <c r="AY28" s="30">
        <f t="shared" si="14"/>
        <v>0</v>
      </c>
      <c r="AZ28" s="2">
        <f t="shared" si="14"/>
        <v>0</v>
      </c>
      <c r="BA28" s="30">
        <f t="shared" si="14"/>
        <v>228</v>
      </c>
      <c r="BB28" s="2">
        <f t="shared" si="14"/>
        <v>483267</v>
      </c>
      <c r="BC28" s="30">
        <f t="shared" si="14"/>
        <v>517</v>
      </c>
      <c r="BD28" s="2">
        <f t="shared" si="14"/>
        <v>1563387</v>
      </c>
      <c r="BE28" s="30">
        <f t="shared" si="14"/>
        <v>12869</v>
      </c>
      <c r="BF28" s="2">
        <f t="shared" si="14"/>
        <v>5257557</v>
      </c>
      <c r="BG28" s="30">
        <f t="shared" si="14"/>
        <v>20694</v>
      </c>
      <c r="BH28" s="2">
        <f t="shared" si="14"/>
        <v>5122930</v>
      </c>
      <c r="BI28" s="30">
        <f t="shared" si="14"/>
        <v>34308</v>
      </c>
      <c r="BJ28" s="2">
        <f t="shared" si="14"/>
        <v>12427141</v>
      </c>
      <c r="BK28" s="30">
        <f t="shared" si="14"/>
        <v>156563</v>
      </c>
      <c r="BL28" s="2">
        <f t="shared" si="14"/>
        <v>57076431</v>
      </c>
    </row>
    <row r="29" spans="1:64" s="60" customFormat="1" ht="18" customHeight="1" thickBot="1" x14ac:dyDescent="0.3">
      <c r="A29" s="53"/>
      <c r="B29" s="54"/>
      <c r="C29" s="19"/>
      <c r="D29" s="45">
        <v>0</v>
      </c>
      <c r="E29" s="19"/>
      <c r="F29" s="45">
        <v>0</v>
      </c>
      <c r="G29" s="150"/>
      <c r="H29" s="150"/>
      <c r="I29" s="19"/>
      <c r="J29" s="19"/>
      <c r="K29" s="19"/>
      <c r="L29" s="19"/>
      <c r="M29" s="19"/>
      <c r="N29" s="19"/>
      <c r="O29" s="55">
        <f t="shared" si="3"/>
        <v>0</v>
      </c>
      <c r="P29" s="55">
        <f t="shared" si="4"/>
        <v>0</v>
      </c>
      <c r="Q29" s="19"/>
      <c r="R29" s="19"/>
      <c r="S29" s="19"/>
      <c r="T29" s="19"/>
      <c r="U29" s="19"/>
      <c r="V29" s="19"/>
      <c r="W29" s="19"/>
      <c r="X29" s="19"/>
      <c r="Y29" s="19"/>
      <c r="Z29" s="52"/>
      <c r="AA29" s="19"/>
      <c r="AB29" s="19"/>
      <c r="AC29" s="56">
        <f t="shared" si="5"/>
        <v>0</v>
      </c>
      <c r="AD29" s="56">
        <f t="shared" si="6"/>
        <v>0</v>
      </c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45"/>
      <c r="AS29" s="57">
        <f t="shared" si="7"/>
        <v>0</v>
      </c>
      <c r="AT29" s="57">
        <f t="shared" si="8"/>
        <v>0</v>
      </c>
      <c r="AU29" s="19"/>
      <c r="AV29" s="45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58">
        <f t="shared" si="10"/>
        <v>0</v>
      </c>
      <c r="BJ29" s="59">
        <f t="shared" si="11"/>
        <v>0</v>
      </c>
      <c r="BK29" s="58">
        <f t="shared" si="12"/>
        <v>0</v>
      </c>
      <c r="BL29" s="59">
        <f t="shared" si="13"/>
        <v>0</v>
      </c>
    </row>
    <row r="30" spans="1:64" s="60" customFormat="1" ht="18" customHeight="1" thickBot="1" x14ac:dyDescent="0.3">
      <c r="A30" s="53" t="s">
        <v>4</v>
      </c>
      <c r="B30" s="54" t="s">
        <v>42</v>
      </c>
      <c r="C30" s="19">
        <v>706</v>
      </c>
      <c r="D30" s="45">
        <v>443616</v>
      </c>
      <c r="E30" s="19">
        <v>183</v>
      </c>
      <c r="F30" s="45">
        <v>77636</v>
      </c>
      <c r="G30" s="150">
        <v>61</v>
      </c>
      <c r="H30" s="150">
        <v>45765</v>
      </c>
      <c r="I30" s="19">
        <v>19</v>
      </c>
      <c r="J30" s="19">
        <v>36304</v>
      </c>
      <c r="K30" s="19">
        <v>49</v>
      </c>
      <c r="L30" s="19">
        <v>69182</v>
      </c>
      <c r="M30" s="19">
        <v>1</v>
      </c>
      <c r="N30" s="19">
        <v>2603</v>
      </c>
      <c r="O30" s="55">
        <f t="shared" si="3"/>
        <v>957</v>
      </c>
      <c r="P30" s="55">
        <f t="shared" si="4"/>
        <v>626738</v>
      </c>
      <c r="Q30" s="19">
        <v>803</v>
      </c>
      <c r="R30" s="19">
        <v>356094</v>
      </c>
      <c r="S30" s="19">
        <v>720</v>
      </c>
      <c r="T30" s="19">
        <v>173985</v>
      </c>
      <c r="U30" s="19">
        <v>533</v>
      </c>
      <c r="V30" s="19">
        <v>1004082</v>
      </c>
      <c r="W30" s="19">
        <v>26</v>
      </c>
      <c r="X30" s="19">
        <v>1233609</v>
      </c>
      <c r="Y30" s="19">
        <v>0</v>
      </c>
      <c r="Z30" s="52">
        <v>0</v>
      </c>
      <c r="AA30" s="19">
        <v>0</v>
      </c>
      <c r="AB30" s="19">
        <v>0</v>
      </c>
      <c r="AC30" s="56">
        <f t="shared" si="5"/>
        <v>1279</v>
      </c>
      <c r="AD30" s="56">
        <f t="shared" si="6"/>
        <v>2411676</v>
      </c>
      <c r="AE30" s="19">
        <v>0</v>
      </c>
      <c r="AF30" s="19">
        <v>0</v>
      </c>
      <c r="AG30" s="19">
        <v>322</v>
      </c>
      <c r="AH30" s="19">
        <v>121162</v>
      </c>
      <c r="AI30" s="19">
        <v>962</v>
      </c>
      <c r="AJ30" s="19">
        <v>764835</v>
      </c>
      <c r="AK30" s="19">
        <v>425</v>
      </c>
      <c r="AL30" s="19">
        <v>101346</v>
      </c>
      <c r="AM30" s="19">
        <v>349</v>
      </c>
      <c r="AN30" s="19">
        <v>12439</v>
      </c>
      <c r="AO30" s="19">
        <v>559</v>
      </c>
      <c r="AP30" s="19">
        <v>42073</v>
      </c>
      <c r="AQ30" s="19">
        <v>7</v>
      </c>
      <c r="AR30" s="45">
        <v>15000</v>
      </c>
      <c r="AS30" s="57">
        <f t="shared" si="7"/>
        <v>4853</v>
      </c>
      <c r="AT30" s="57">
        <f t="shared" si="8"/>
        <v>4080269</v>
      </c>
      <c r="AU30" s="19">
        <v>2908</v>
      </c>
      <c r="AV30" s="45">
        <v>1609970</v>
      </c>
      <c r="AW30" s="19">
        <v>28</v>
      </c>
      <c r="AX30" s="19">
        <v>2621</v>
      </c>
      <c r="AY30" s="19">
        <v>0</v>
      </c>
      <c r="AZ30" s="19">
        <v>0</v>
      </c>
      <c r="BA30" s="19">
        <v>32</v>
      </c>
      <c r="BB30" s="19">
        <v>58543</v>
      </c>
      <c r="BC30" s="19">
        <v>123</v>
      </c>
      <c r="BD30" s="19">
        <v>260788</v>
      </c>
      <c r="BE30" s="19">
        <v>1824</v>
      </c>
      <c r="BF30" s="19">
        <v>547592</v>
      </c>
      <c r="BG30" s="19">
        <v>4227</v>
      </c>
      <c r="BH30" s="19">
        <v>422788</v>
      </c>
      <c r="BI30" s="58">
        <f t="shared" si="10"/>
        <v>6206</v>
      </c>
      <c r="BJ30" s="59">
        <f t="shared" si="11"/>
        <v>1289711</v>
      </c>
      <c r="BK30" s="58">
        <f t="shared" si="12"/>
        <v>11059</v>
      </c>
      <c r="BL30" s="59">
        <f t="shared" si="13"/>
        <v>5369980</v>
      </c>
    </row>
    <row r="31" spans="1:64" s="60" customFormat="1" ht="18" customHeight="1" thickBot="1" x14ac:dyDescent="0.3">
      <c r="A31" s="53" t="s">
        <v>20</v>
      </c>
      <c r="B31" s="54" t="s">
        <v>42</v>
      </c>
      <c r="C31" s="19">
        <v>195</v>
      </c>
      <c r="D31" s="45">
        <v>48264</v>
      </c>
      <c r="E31" s="19">
        <v>55</v>
      </c>
      <c r="F31" s="45">
        <v>22496</v>
      </c>
      <c r="G31" s="150">
        <v>111</v>
      </c>
      <c r="H31" s="150">
        <v>6866</v>
      </c>
      <c r="I31" s="19">
        <v>3</v>
      </c>
      <c r="J31" s="19">
        <v>1741</v>
      </c>
      <c r="K31" s="19">
        <v>12</v>
      </c>
      <c r="L31" s="19">
        <v>1853</v>
      </c>
      <c r="M31" s="19">
        <v>1</v>
      </c>
      <c r="N31" s="19">
        <v>1000</v>
      </c>
      <c r="O31" s="55">
        <f t="shared" si="3"/>
        <v>265</v>
      </c>
      <c r="P31" s="55">
        <f t="shared" si="4"/>
        <v>74354</v>
      </c>
      <c r="Q31" s="19">
        <v>222</v>
      </c>
      <c r="R31" s="19">
        <v>38741</v>
      </c>
      <c r="S31" s="19">
        <v>24</v>
      </c>
      <c r="T31" s="19">
        <v>4744</v>
      </c>
      <c r="U31" s="19">
        <v>5</v>
      </c>
      <c r="V31" s="19">
        <v>10221</v>
      </c>
      <c r="W31" s="19">
        <v>0</v>
      </c>
      <c r="X31" s="19">
        <v>0</v>
      </c>
      <c r="Y31" s="19">
        <v>18</v>
      </c>
      <c r="Z31" s="52">
        <v>3471</v>
      </c>
      <c r="AA31" s="19">
        <v>0</v>
      </c>
      <c r="AB31" s="19">
        <v>0</v>
      </c>
      <c r="AC31" s="56">
        <f t="shared" si="5"/>
        <v>47</v>
      </c>
      <c r="AD31" s="56">
        <f t="shared" si="6"/>
        <v>18436</v>
      </c>
      <c r="AE31" s="19">
        <v>0</v>
      </c>
      <c r="AF31" s="19">
        <v>0</v>
      </c>
      <c r="AG31" s="19">
        <v>3</v>
      </c>
      <c r="AH31" s="19">
        <v>1593</v>
      </c>
      <c r="AI31" s="19">
        <v>4</v>
      </c>
      <c r="AJ31" s="19">
        <v>9809</v>
      </c>
      <c r="AK31" s="19">
        <v>1</v>
      </c>
      <c r="AL31" s="19">
        <v>326</v>
      </c>
      <c r="AM31" s="19">
        <v>5</v>
      </c>
      <c r="AN31" s="19">
        <v>360</v>
      </c>
      <c r="AO31" s="19">
        <v>6</v>
      </c>
      <c r="AP31" s="19">
        <v>1057</v>
      </c>
      <c r="AQ31" s="19">
        <v>0</v>
      </c>
      <c r="AR31" s="45">
        <v>0</v>
      </c>
      <c r="AS31" s="57">
        <f t="shared" si="7"/>
        <v>331</v>
      </c>
      <c r="AT31" s="57">
        <f t="shared" si="8"/>
        <v>105935</v>
      </c>
      <c r="AU31" s="19">
        <v>203</v>
      </c>
      <c r="AV31" s="45">
        <v>36850</v>
      </c>
      <c r="AW31" s="19">
        <v>21</v>
      </c>
      <c r="AX31" s="19">
        <v>1716</v>
      </c>
      <c r="AY31" s="19">
        <v>0</v>
      </c>
      <c r="AZ31" s="19">
        <v>0</v>
      </c>
      <c r="BA31" s="19">
        <v>0</v>
      </c>
      <c r="BB31" s="19">
        <v>0</v>
      </c>
      <c r="BC31" s="19">
        <v>1</v>
      </c>
      <c r="BD31" s="19">
        <v>3495</v>
      </c>
      <c r="BE31" s="19">
        <v>91</v>
      </c>
      <c r="BF31" s="19">
        <v>14502</v>
      </c>
      <c r="BG31" s="19">
        <v>11</v>
      </c>
      <c r="BH31" s="19">
        <v>3676</v>
      </c>
      <c r="BI31" s="58">
        <f t="shared" si="10"/>
        <v>103</v>
      </c>
      <c r="BJ31" s="59">
        <f t="shared" si="11"/>
        <v>21673</v>
      </c>
      <c r="BK31" s="58">
        <f t="shared" si="12"/>
        <v>434</v>
      </c>
      <c r="BL31" s="59">
        <f t="shared" si="13"/>
        <v>127608</v>
      </c>
    </row>
    <row r="32" spans="1:64" s="60" customFormat="1" ht="18" customHeight="1" thickBot="1" x14ac:dyDescent="0.3">
      <c r="A32" s="53" t="s">
        <v>5</v>
      </c>
      <c r="B32" s="54" t="s">
        <v>42</v>
      </c>
      <c r="C32" s="19">
        <v>384</v>
      </c>
      <c r="D32" s="45">
        <v>129057</v>
      </c>
      <c r="E32" s="19">
        <v>114</v>
      </c>
      <c r="F32" s="45">
        <v>64523</v>
      </c>
      <c r="G32" s="150">
        <v>189</v>
      </c>
      <c r="H32" s="150">
        <v>4985</v>
      </c>
      <c r="I32" s="19">
        <v>20</v>
      </c>
      <c r="J32" s="19">
        <v>3293</v>
      </c>
      <c r="K32" s="19">
        <v>2</v>
      </c>
      <c r="L32" s="19">
        <v>3868</v>
      </c>
      <c r="M32" s="19">
        <v>0</v>
      </c>
      <c r="N32" s="19">
        <v>0</v>
      </c>
      <c r="O32" s="55">
        <f t="shared" si="3"/>
        <v>520</v>
      </c>
      <c r="P32" s="55">
        <f t="shared" si="4"/>
        <v>200741</v>
      </c>
      <c r="Q32" s="19">
        <v>435</v>
      </c>
      <c r="R32" s="19">
        <v>103594</v>
      </c>
      <c r="S32" s="19">
        <v>38</v>
      </c>
      <c r="T32" s="19">
        <v>26120</v>
      </c>
      <c r="U32" s="19">
        <v>2</v>
      </c>
      <c r="V32" s="19">
        <v>9498</v>
      </c>
      <c r="W32" s="19">
        <v>0</v>
      </c>
      <c r="X32" s="19">
        <v>0</v>
      </c>
      <c r="Y32" s="19">
        <v>52</v>
      </c>
      <c r="Z32" s="52">
        <v>6965</v>
      </c>
      <c r="AA32" s="19">
        <v>0</v>
      </c>
      <c r="AB32" s="19">
        <v>0</v>
      </c>
      <c r="AC32" s="56">
        <f t="shared" si="5"/>
        <v>92</v>
      </c>
      <c r="AD32" s="56">
        <f t="shared" si="6"/>
        <v>42583</v>
      </c>
      <c r="AE32" s="19">
        <v>1</v>
      </c>
      <c r="AF32" s="19">
        <v>3136</v>
      </c>
      <c r="AG32" s="19">
        <v>6</v>
      </c>
      <c r="AH32" s="19">
        <v>3531</v>
      </c>
      <c r="AI32" s="19">
        <v>22</v>
      </c>
      <c r="AJ32" s="19">
        <v>10370</v>
      </c>
      <c r="AK32" s="19">
        <v>0</v>
      </c>
      <c r="AL32" s="19">
        <v>0</v>
      </c>
      <c r="AM32" s="19">
        <v>4</v>
      </c>
      <c r="AN32" s="19">
        <v>174</v>
      </c>
      <c r="AO32" s="19">
        <v>41</v>
      </c>
      <c r="AP32" s="19">
        <v>12311</v>
      </c>
      <c r="AQ32" s="19">
        <v>0</v>
      </c>
      <c r="AR32" s="45">
        <v>0</v>
      </c>
      <c r="AS32" s="57">
        <f t="shared" si="7"/>
        <v>686</v>
      </c>
      <c r="AT32" s="57">
        <f t="shared" si="8"/>
        <v>272846</v>
      </c>
      <c r="AU32" s="19">
        <v>411</v>
      </c>
      <c r="AV32" s="45">
        <v>93363</v>
      </c>
      <c r="AW32" s="19">
        <v>98</v>
      </c>
      <c r="AX32" s="19">
        <v>22406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60</v>
      </c>
      <c r="BF32" s="19">
        <v>30724</v>
      </c>
      <c r="BG32" s="19">
        <v>27</v>
      </c>
      <c r="BH32" s="19">
        <v>8456</v>
      </c>
      <c r="BI32" s="58">
        <f t="shared" si="10"/>
        <v>87</v>
      </c>
      <c r="BJ32" s="59">
        <f t="shared" si="11"/>
        <v>39180</v>
      </c>
      <c r="BK32" s="58">
        <f t="shared" si="12"/>
        <v>773</v>
      </c>
      <c r="BL32" s="59">
        <f t="shared" si="13"/>
        <v>312026</v>
      </c>
    </row>
    <row r="33" spans="1:64" s="60" customFormat="1" ht="18" customHeight="1" thickBot="1" x14ac:dyDescent="0.3">
      <c r="A33" s="53" t="s">
        <v>25</v>
      </c>
      <c r="B33" s="54" t="s">
        <v>42</v>
      </c>
      <c r="C33" s="19">
        <v>960</v>
      </c>
      <c r="D33" s="45">
        <v>326635</v>
      </c>
      <c r="E33" s="19">
        <v>264</v>
      </c>
      <c r="F33" s="45">
        <v>158551</v>
      </c>
      <c r="G33" s="150">
        <v>171</v>
      </c>
      <c r="H33" s="150">
        <v>58149</v>
      </c>
      <c r="I33" s="19">
        <v>60</v>
      </c>
      <c r="J33" s="19">
        <v>4297</v>
      </c>
      <c r="K33" s="19">
        <v>19</v>
      </c>
      <c r="L33" s="19">
        <v>16497</v>
      </c>
      <c r="M33" s="19">
        <v>10</v>
      </c>
      <c r="N33" s="19">
        <v>1800</v>
      </c>
      <c r="O33" s="55">
        <f t="shared" si="3"/>
        <v>1303</v>
      </c>
      <c r="P33" s="55">
        <f t="shared" si="4"/>
        <v>505980</v>
      </c>
      <c r="Q33" s="19">
        <v>1092</v>
      </c>
      <c r="R33" s="19">
        <v>262191</v>
      </c>
      <c r="S33" s="19">
        <v>157</v>
      </c>
      <c r="T33" s="19">
        <v>20697</v>
      </c>
      <c r="U33" s="19">
        <v>29</v>
      </c>
      <c r="V33" s="19">
        <v>10186</v>
      </c>
      <c r="W33" s="19">
        <v>2</v>
      </c>
      <c r="X33" s="19">
        <v>7307</v>
      </c>
      <c r="Y33" s="19">
        <v>72</v>
      </c>
      <c r="Z33" s="52">
        <v>14566</v>
      </c>
      <c r="AA33" s="19">
        <v>5</v>
      </c>
      <c r="AB33" s="19">
        <v>7000</v>
      </c>
      <c r="AC33" s="56">
        <f t="shared" si="5"/>
        <v>260</v>
      </c>
      <c r="AD33" s="56">
        <f t="shared" si="6"/>
        <v>52756</v>
      </c>
      <c r="AE33" s="19">
        <v>0</v>
      </c>
      <c r="AF33" s="19">
        <v>0</v>
      </c>
      <c r="AG33" s="19">
        <v>29</v>
      </c>
      <c r="AH33" s="19">
        <v>13612</v>
      </c>
      <c r="AI33" s="19">
        <v>36</v>
      </c>
      <c r="AJ33" s="19">
        <v>16984</v>
      </c>
      <c r="AK33" s="19">
        <v>27</v>
      </c>
      <c r="AL33" s="19">
        <v>4878</v>
      </c>
      <c r="AM33" s="19">
        <v>45</v>
      </c>
      <c r="AN33" s="19">
        <v>1498</v>
      </c>
      <c r="AO33" s="19">
        <v>185</v>
      </c>
      <c r="AP33" s="19">
        <v>10946</v>
      </c>
      <c r="AQ33" s="19">
        <v>15</v>
      </c>
      <c r="AR33" s="45">
        <v>5000</v>
      </c>
      <c r="AS33" s="57">
        <f t="shared" si="7"/>
        <v>1885</v>
      </c>
      <c r="AT33" s="57">
        <f t="shared" si="8"/>
        <v>606654</v>
      </c>
      <c r="AU33" s="19">
        <v>1205</v>
      </c>
      <c r="AV33" s="45">
        <v>219621</v>
      </c>
      <c r="AW33" s="19">
        <v>100</v>
      </c>
      <c r="AX33" s="19">
        <v>27232</v>
      </c>
      <c r="AY33" s="19">
        <v>0</v>
      </c>
      <c r="AZ33" s="19">
        <v>0</v>
      </c>
      <c r="BA33" s="19">
        <v>0</v>
      </c>
      <c r="BB33" s="19">
        <v>1720</v>
      </c>
      <c r="BC33" s="19">
        <v>1</v>
      </c>
      <c r="BD33" s="19">
        <v>3856</v>
      </c>
      <c r="BE33" s="19">
        <v>60</v>
      </c>
      <c r="BF33" s="19">
        <v>33959</v>
      </c>
      <c r="BG33" s="19">
        <v>114</v>
      </c>
      <c r="BH33" s="19">
        <v>57536</v>
      </c>
      <c r="BI33" s="58">
        <f t="shared" si="10"/>
        <v>175</v>
      </c>
      <c r="BJ33" s="59">
        <f t="shared" si="11"/>
        <v>97071</v>
      </c>
      <c r="BK33" s="58">
        <f t="shared" si="12"/>
        <v>2060</v>
      </c>
      <c r="BL33" s="59">
        <f t="shared" si="13"/>
        <v>703725</v>
      </c>
    </row>
    <row r="34" spans="1:64" s="60" customFormat="1" ht="18" customHeight="1" thickBot="1" x14ac:dyDescent="0.3">
      <c r="A34" s="53" t="s">
        <v>6</v>
      </c>
      <c r="B34" s="54" t="s">
        <v>42</v>
      </c>
      <c r="C34" s="19">
        <v>1827</v>
      </c>
      <c r="D34" s="45">
        <v>619242</v>
      </c>
      <c r="E34" s="19">
        <v>501</v>
      </c>
      <c r="F34" s="45">
        <v>284095</v>
      </c>
      <c r="G34" s="150">
        <v>105</v>
      </c>
      <c r="H34" s="150">
        <v>56587</v>
      </c>
      <c r="I34" s="19">
        <v>66</v>
      </c>
      <c r="J34" s="19">
        <v>32156</v>
      </c>
      <c r="K34" s="19">
        <v>86</v>
      </c>
      <c r="L34" s="19">
        <v>16529</v>
      </c>
      <c r="M34" s="19">
        <v>6</v>
      </c>
      <c r="N34" s="19">
        <v>1141</v>
      </c>
      <c r="O34" s="55">
        <f t="shared" si="3"/>
        <v>2480</v>
      </c>
      <c r="P34" s="55">
        <f t="shared" si="4"/>
        <v>952022</v>
      </c>
      <c r="Q34" s="19">
        <v>2078</v>
      </c>
      <c r="R34" s="19">
        <v>497070</v>
      </c>
      <c r="S34" s="19">
        <v>71</v>
      </c>
      <c r="T34" s="19">
        <v>90130</v>
      </c>
      <c r="U34" s="19">
        <v>30</v>
      </c>
      <c r="V34" s="19">
        <v>65094</v>
      </c>
      <c r="W34" s="19">
        <v>0</v>
      </c>
      <c r="X34" s="19">
        <v>0</v>
      </c>
      <c r="Y34" s="19">
        <v>0</v>
      </c>
      <c r="Z34" s="52">
        <v>0</v>
      </c>
      <c r="AA34" s="19">
        <v>0</v>
      </c>
      <c r="AB34" s="19">
        <v>0</v>
      </c>
      <c r="AC34" s="56">
        <f t="shared" si="5"/>
        <v>101</v>
      </c>
      <c r="AD34" s="56">
        <f t="shared" si="6"/>
        <v>155224</v>
      </c>
      <c r="AE34" s="19">
        <v>3</v>
      </c>
      <c r="AF34" s="19">
        <v>7103</v>
      </c>
      <c r="AG34" s="19">
        <v>20</v>
      </c>
      <c r="AH34" s="19">
        <v>18555</v>
      </c>
      <c r="AI34" s="19">
        <v>37</v>
      </c>
      <c r="AJ34" s="19">
        <v>46900</v>
      </c>
      <c r="AK34" s="19">
        <v>8</v>
      </c>
      <c r="AL34" s="19">
        <v>13952</v>
      </c>
      <c r="AM34" s="19">
        <v>25</v>
      </c>
      <c r="AN34" s="19">
        <v>1092</v>
      </c>
      <c r="AO34" s="19">
        <v>0</v>
      </c>
      <c r="AP34" s="19">
        <v>0</v>
      </c>
      <c r="AQ34" s="19">
        <v>0</v>
      </c>
      <c r="AR34" s="45">
        <v>0</v>
      </c>
      <c r="AS34" s="57">
        <f t="shared" si="7"/>
        <v>2674</v>
      </c>
      <c r="AT34" s="57">
        <f t="shared" si="8"/>
        <v>1194848</v>
      </c>
      <c r="AU34" s="19">
        <v>2188</v>
      </c>
      <c r="AV34" s="45">
        <v>532551</v>
      </c>
      <c r="AW34" s="19">
        <v>760</v>
      </c>
      <c r="AX34" s="19">
        <v>293135</v>
      </c>
      <c r="AY34" s="19">
        <v>0</v>
      </c>
      <c r="AZ34" s="19">
        <v>0</v>
      </c>
      <c r="BA34" s="19">
        <v>36</v>
      </c>
      <c r="BB34" s="19">
        <v>73062</v>
      </c>
      <c r="BC34" s="19">
        <v>28</v>
      </c>
      <c r="BD34" s="19">
        <v>73287</v>
      </c>
      <c r="BE34" s="19">
        <v>91</v>
      </c>
      <c r="BF34" s="19">
        <v>58375</v>
      </c>
      <c r="BG34" s="19">
        <v>100</v>
      </c>
      <c r="BH34" s="19">
        <v>54233</v>
      </c>
      <c r="BI34" s="58">
        <f t="shared" si="10"/>
        <v>255</v>
      </c>
      <c r="BJ34" s="59">
        <f t="shared" si="11"/>
        <v>258957</v>
      </c>
      <c r="BK34" s="58">
        <f t="shared" si="12"/>
        <v>2929</v>
      </c>
      <c r="BL34" s="59">
        <f t="shared" si="13"/>
        <v>1453805</v>
      </c>
    </row>
    <row r="35" spans="1:64" s="60" customFormat="1" ht="18" customHeight="1" thickBot="1" x14ac:dyDescent="0.3">
      <c r="A35" s="53" t="s">
        <v>27</v>
      </c>
      <c r="B35" s="54" t="s">
        <v>42</v>
      </c>
      <c r="C35" s="19">
        <v>1950</v>
      </c>
      <c r="D35" s="45">
        <v>777895</v>
      </c>
      <c r="E35" s="19">
        <v>405</v>
      </c>
      <c r="F35" s="45">
        <v>348895</v>
      </c>
      <c r="G35" s="155">
        <v>290</v>
      </c>
      <c r="H35" s="155">
        <v>866029</v>
      </c>
      <c r="I35" s="19">
        <v>69</v>
      </c>
      <c r="J35" s="19">
        <v>16535</v>
      </c>
      <c r="K35" s="19">
        <v>224</v>
      </c>
      <c r="L35" s="19">
        <v>49091</v>
      </c>
      <c r="M35" s="19">
        <v>44</v>
      </c>
      <c r="N35" s="19">
        <v>9818</v>
      </c>
      <c r="O35" s="55">
        <f t="shared" si="3"/>
        <v>2648</v>
      </c>
      <c r="P35" s="55">
        <f t="shared" si="4"/>
        <v>1192416</v>
      </c>
      <c r="Q35" s="19">
        <v>2220</v>
      </c>
      <c r="R35" s="19">
        <v>624422</v>
      </c>
      <c r="S35" s="19">
        <v>259</v>
      </c>
      <c r="T35" s="19">
        <v>158131</v>
      </c>
      <c r="U35" s="19">
        <v>20</v>
      </c>
      <c r="V35" s="19">
        <v>23133</v>
      </c>
      <c r="W35" s="19">
        <v>0</v>
      </c>
      <c r="X35" s="19">
        <v>0</v>
      </c>
      <c r="Y35" s="19">
        <v>29</v>
      </c>
      <c r="Z35" s="52">
        <v>41140</v>
      </c>
      <c r="AA35" s="29">
        <v>2</v>
      </c>
      <c r="AB35" s="29">
        <v>400</v>
      </c>
      <c r="AC35" s="56">
        <f t="shared" si="5"/>
        <v>308</v>
      </c>
      <c r="AD35" s="56">
        <f t="shared" si="6"/>
        <v>222404</v>
      </c>
      <c r="AE35" s="29">
        <v>1</v>
      </c>
      <c r="AF35" s="29">
        <v>2706</v>
      </c>
      <c r="AG35" s="19">
        <v>20</v>
      </c>
      <c r="AH35" s="19">
        <v>25648</v>
      </c>
      <c r="AI35" s="19">
        <v>42</v>
      </c>
      <c r="AJ35" s="19">
        <v>33229</v>
      </c>
      <c r="AK35" s="19">
        <v>11</v>
      </c>
      <c r="AL35" s="19">
        <v>3140</v>
      </c>
      <c r="AM35" s="19">
        <v>38</v>
      </c>
      <c r="AN35" s="19">
        <v>2608</v>
      </c>
      <c r="AO35" s="19">
        <v>117</v>
      </c>
      <c r="AP35" s="19">
        <v>10840</v>
      </c>
      <c r="AQ35" s="19">
        <v>29</v>
      </c>
      <c r="AR35" s="45">
        <v>2710</v>
      </c>
      <c r="AS35" s="57">
        <f t="shared" si="7"/>
        <v>3185</v>
      </c>
      <c r="AT35" s="57">
        <f t="shared" si="8"/>
        <v>1492991</v>
      </c>
      <c r="AU35" s="19">
        <v>1942</v>
      </c>
      <c r="AV35" s="45">
        <v>525346</v>
      </c>
      <c r="AW35" s="19">
        <v>1121</v>
      </c>
      <c r="AX35" s="19">
        <v>305523</v>
      </c>
      <c r="AY35" s="19">
        <v>0</v>
      </c>
      <c r="AZ35" s="19">
        <v>0</v>
      </c>
      <c r="BA35" s="19">
        <v>3</v>
      </c>
      <c r="BB35" s="19">
        <v>12628</v>
      </c>
      <c r="BC35" s="19">
        <v>4</v>
      </c>
      <c r="BD35" s="19">
        <v>12402</v>
      </c>
      <c r="BE35" s="19">
        <v>100</v>
      </c>
      <c r="BF35" s="19">
        <v>83582</v>
      </c>
      <c r="BG35" s="19">
        <v>80</v>
      </c>
      <c r="BH35" s="19">
        <v>33148</v>
      </c>
      <c r="BI35" s="58">
        <f t="shared" si="10"/>
        <v>187</v>
      </c>
      <c r="BJ35" s="59">
        <f t="shared" si="11"/>
        <v>141760</v>
      </c>
      <c r="BK35" s="58">
        <f t="shared" si="12"/>
        <v>3372</v>
      </c>
      <c r="BL35" s="59">
        <f t="shared" si="13"/>
        <v>1634751</v>
      </c>
    </row>
    <row r="36" spans="1:64" s="60" customFormat="1" ht="18" customHeight="1" thickBot="1" x14ac:dyDescent="0.3">
      <c r="A36" s="53" t="s">
        <v>7</v>
      </c>
      <c r="B36" s="54" t="s">
        <v>42</v>
      </c>
      <c r="C36" s="19">
        <v>969</v>
      </c>
      <c r="D36" s="45">
        <v>330918</v>
      </c>
      <c r="E36" s="19">
        <v>331</v>
      </c>
      <c r="F36" s="45">
        <v>159656</v>
      </c>
      <c r="G36" s="150">
        <v>498</v>
      </c>
      <c r="H36" s="150">
        <v>113880</v>
      </c>
      <c r="I36" s="19">
        <v>13</v>
      </c>
      <c r="J36" s="19">
        <v>6051</v>
      </c>
      <c r="K36" s="19">
        <v>4</v>
      </c>
      <c r="L36" s="19">
        <v>15563</v>
      </c>
      <c r="M36" s="19">
        <v>1</v>
      </c>
      <c r="N36" s="19">
        <v>100</v>
      </c>
      <c r="O36" s="55">
        <f t="shared" si="3"/>
        <v>1317</v>
      </c>
      <c r="P36" s="55">
        <f t="shared" si="4"/>
        <v>512188</v>
      </c>
      <c r="Q36" s="19">
        <v>1102</v>
      </c>
      <c r="R36" s="19">
        <v>265630</v>
      </c>
      <c r="S36" s="19">
        <v>48</v>
      </c>
      <c r="T36" s="19">
        <v>16953</v>
      </c>
      <c r="U36" s="19">
        <v>0</v>
      </c>
      <c r="V36" s="19">
        <v>0</v>
      </c>
      <c r="W36" s="19">
        <v>0</v>
      </c>
      <c r="X36" s="19">
        <v>0</v>
      </c>
      <c r="Y36" s="19">
        <v>7</v>
      </c>
      <c r="Z36" s="52">
        <v>7194</v>
      </c>
      <c r="AA36" s="19">
        <v>0</v>
      </c>
      <c r="AB36" s="19">
        <v>0</v>
      </c>
      <c r="AC36" s="56">
        <f t="shared" si="5"/>
        <v>55</v>
      </c>
      <c r="AD36" s="56">
        <f t="shared" si="6"/>
        <v>24147</v>
      </c>
      <c r="AE36" s="19">
        <v>0</v>
      </c>
      <c r="AF36" s="19">
        <v>0</v>
      </c>
      <c r="AG36" s="19">
        <v>9</v>
      </c>
      <c r="AH36" s="19">
        <v>3710</v>
      </c>
      <c r="AI36" s="19">
        <v>48</v>
      </c>
      <c r="AJ36" s="19">
        <v>63496</v>
      </c>
      <c r="AK36" s="19">
        <v>3</v>
      </c>
      <c r="AL36" s="19">
        <v>510</v>
      </c>
      <c r="AM36" s="19">
        <v>25</v>
      </c>
      <c r="AN36" s="19">
        <v>1545</v>
      </c>
      <c r="AO36" s="19">
        <v>66</v>
      </c>
      <c r="AP36" s="19">
        <v>29960</v>
      </c>
      <c r="AQ36" s="19">
        <v>2</v>
      </c>
      <c r="AR36" s="45">
        <v>500</v>
      </c>
      <c r="AS36" s="57">
        <f t="shared" si="7"/>
        <v>1523</v>
      </c>
      <c r="AT36" s="57">
        <f t="shared" si="8"/>
        <v>635556</v>
      </c>
      <c r="AU36" s="19">
        <v>930</v>
      </c>
      <c r="AV36" s="45">
        <v>222826</v>
      </c>
      <c r="AW36" s="19">
        <v>97</v>
      </c>
      <c r="AX36" s="19">
        <v>20748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30</v>
      </c>
      <c r="BF36" s="19">
        <v>17487</v>
      </c>
      <c r="BG36" s="19">
        <v>28</v>
      </c>
      <c r="BH36" s="19">
        <v>8596</v>
      </c>
      <c r="BI36" s="58">
        <f t="shared" si="10"/>
        <v>58</v>
      </c>
      <c r="BJ36" s="59">
        <f t="shared" si="11"/>
        <v>26083</v>
      </c>
      <c r="BK36" s="58">
        <f t="shared" si="12"/>
        <v>1581</v>
      </c>
      <c r="BL36" s="59">
        <f t="shared" si="13"/>
        <v>661639</v>
      </c>
    </row>
    <row r="37" spans="1:64" s="60" customFormat="1" ht="18" customHeight="1" thickBot="1" x14ac:dyDescent="0.3">
      <c r="A37" s="53" t="s">
        <v>21</v>
      </c>
      <c r="B37" s="54" t="s">
        <v>42</v>
      </c>
      <c r="C37" s="19">
        <v>514</v>
      </c>
      <c r="D37" s="45">
        <v>275084</v>
      </c>
      <c r="E37" s="19">
        <v>146</v>
      </c>
      <c r="F37" s="45">
        <v>147513</v>
      </c>
      <c r="G37" s="150">
        <v>78</v>
      </c>
      <c r="H37" s="150">
        <v>34449</v>
      </c>
      <c r="I37" s="19">
        <v>13</v>
      </c>
      <c r="J37" s="19">
        <v>2805</v>
      </c>
      <c r="K37" s="19">
        <v>25</v>
      </c>
      <c r="L37" s="19">
        <v>6864</v>
      </c>
      <c r="M37" s="19">
        <v>2</v>
      </c>
      <c r="N37" s="19">
        <v>4000</v>
      </c>
      <c r="O37" s="55">
        <f t="shared" si="3"/>
        <v>698</v>
      </c>
      <c r="P37" s="55">
        <f t="shared" si="4"/>
        <v>432266</v>
      </c>
      <c r="Q37" s="19">
        <v>585</v>
      </c>
      <c r="R37" s="19">
        <v>220813</v>
      </c>
      <c r="S37" s="19">
        <v>17</v>
      </c>
      <c r="T37" s="19">
        <v>21390</v>
      </c>
      <c r="U37" s="19">
        <v>2</v>
      </c>
      <c r="V37" s="19">
        <v>5682</v>
      </c>
      <c r="W37" s="19">
        <v>0</v>
      </c>
      <c r="X37" s="19">
        <v>0</v>
      </c>
      <c r="Y37" s="19">
        <v>1</v>
      </c>
      <c r="Z37" s="52">
        <v>410</v>
      </c>
      <c r="AA37" s="19">
        <v>1</v>
      </c>
      <c r="AB37" s="19">
        <v>200</v>
      </c>
      <c r="AC37" s="56">
        <f t="shared" si="5"/>
        <v>20</v>
      </c>
      <c r="AD37" s="56">
        <f t="shared" si="6"/>
        <v>27482</v>
      </c>
      <c r="AE37" s="19">
        <v>0</v>
      </c>
      <c r="AF37" s="19">
        <v>0</v>
      </c>
      <c r="AG37" s="19">
        <v>3</v>
      </c>
      <c r="AH37" s="19">
        <v>4600</v>
      </c>
      <c r="AI37" s="19">
        <v>5</v>
      </c>
      <c r="AJ37" s="19">
        <v>7702</v>
      </c>
      <c r="AK37" s="19">
        <v>1</v>
      </c>
      <c r="AL37" s="19">
        <v>1379</v>
      </c>
      <c r="AM37" s="19">
        <v>9</v>
      </c>
      <c r="AN37" s="19">
        <v>490</v>
      </c>
      <c r="AO37" s="19">
        <v>0</v>
      </c>
      <c r="AP37" s="19">
        <v>0</v>
      </c>
      <c r="AQ37" s="19">
        <v>0</v>
      </c>
      <c r="AR37" s="45">
        <v>0</v>
      </c>
      <c r="AS37" s="57">
        <f t="shared" si="7"/>
        <v>736</v>
      </c>
      <c r="AT37" s="57">
        <f t="shared" si="8"/>
        <v>473919</v>
      </c>
      <c r="AU37" s="19">
        <v>447</v>
      </c>
      <c r="AV37" s="45">
        <v>159179</v>
      </c>
      <c r="AW37" s="19">
        <v>32</v>
      </c>
      <c r="AX37" s="19">
        <v>1676</v>
      </c>
      <c r="AY37" s="19">
        <v>0</v>
      </c>
      <c r="AZ37" s="19">
        <v>0</v>
      </c>
      <c r="BA37" s="19">
        <v>0</v>
      </c>
      <c r="BB37" s="19">
        <v>0</v>
      </c>
      <c r="BC37" s="19">
        <v>3</v>
      </c>
      <c r="BD37" s="19">
        <v>4282</v>
      </c>
      <c r="BE37" s="19">
        <v>3</v>
      </c>
      <c r="BF37" s="19">
        <v>15976</v>
      </c>
      <c r="BG37" s="19">
        <v>1</v>
      </c>
      <c r="BH37" s="19">
        <v>676</v>
      </c>
      <c r="BI37" s="58">
        <f t="shared" si="10"/>
        <v>7</v>
      </c>
      <c r="BJ37" s="59">
        <f t="shared" si="11"/>
        <v>20934</v>
      </c>
      <c r="BK37" s="58">
        <f t="shared" si="12"/>
        <v>743</v>
      </c>
      <c r="BL37" s="59">
        <f t="shared" si="13"/>
        <v>494853</v>
      </c>
    </row>
    <row r="38" spans="1:64" s="60" customFormat="1" ht="18" customHeight="1" thickBot="1" x14ac:dyDescent="0.3">
      <c r="A38" s="53" t="s">
        <v>8</v>
      </c>
      <c r="B38" s="54" t="s">
        <v>42</v>
      </c>
      <c r="C38" s="19">
        <v>561</v>
      </c>
      <c r="D38" s="45">
        <v>132940</v>
      </c>
      <c r="E38" s="19">
        <v>187</v>
      </c>
      <c r="F38" s="45">
        <v>67699</v>
      </c>
      <c r="G38" s="150">
        <v>41</v>
      </c>
      <c r="H38" s="150">
        <v>8915</v>
      </c>
      <c r="I38" s="19">
        <v>7</v>
      </c>
      <c r="J38" s="19">
        <v>1386</v>
      </c>
      <c r="K38" s="19">
        <v>6</v>
      </c>
      <c r="L38" s="19">
        <v>5300</v>
      </c>
      <c r="M38" s="19">
        <v>0</v>
      </c>
      <c r="N38" s="19">
        <v>0</v>
      </c>
      <c r="O38" s="55">
        <f t="shared" si="3"/>
        <v>761</v>
      </c>
      <c r="P38" s="55">
        <f t="shared" si="4"/>
        <v>207325</v>
      </c>
      <c r="Q38" s="19">
        <v>637</v>
      </c>
      <c r="R38" s="19">
        <v>106711</v>
      </c>
      <c r="S38" s="19">
        <v>188</v>
      </c>
      <c r="T38" s="19">
        <v>94294</v>
      </c>
      <c r="U38" s="19">
        <v>12</v>
      </c>
      <c r="V38" s="19">
        <v>7769</v>
      </c>
      <c r="W38" s="19">
        <v>5</v>
      </c>
      <c r="X38" s="19">
        <v>7747</v>
      </c>
      <c r="Y38" s="19">
        <v>8</v>
      </c>
      <c r="Z38" s="52">
        <v>2586</v>
      </c>
      <c r="AA38" s="19">
        <v>2</v>
      </c>
      <c r="AB38" s="19">
        <v>2000</v>
      </c>
      <c r="AC38" s="56">
        <f t="shared" si="5"/>
        <v>213</v>
      </c>
      <c r="AD38" s="56">
        <f t="shared" si="6"/>
        <v>112396</v>
      </c>
      <c r="AE38" s="19">
        <v>0</v>
      </c>
      <c r="AF38" s="19">
        <v>0</v>
      </c>
      <c r="AG38" s="19">
        <v>24</v>
      </c>
      <c r="AH38" s="19">
        <v>2442</v>
      </c>
      <c r="AI38" s="19">
        <v>12</v>
      </c>
      <c r="AJ38" s="19">
        <v>6130</v>
      </c>
      <c r="AK38" s="19">
        <v>16</v>
      </c>
      <c r="AL38" s="19">
        <v>834</v>
      </c>
      <c r="AM38" s="19">
        <v>16</v>
      </c>
      <c r="AN38" s="19">
        <v>867</v>
      </c>
      <c r="AO38" s="19">
        <v>36</v>
      </c>
      <c r="AP38" s="19">
        <v>7935</v>
      </c>
      <c r="AQ38" s="19">
        <v>10</v>
      </c>
      <c r="AR38" s="45">
        <v>4000</v>
      </c>
      <c r="AS38" s="57">
        <f t="shared" si="7"/>
        <v>1078</v>
      </c>
      <c r="AT38" s="57">
        <f t="shared" si="8"/>
        <v>337929</v>
      </c>
      <c r="AU38" s="19">
        <v>671</v>
      </c>
      <c r="AV38" s="45">
        <v>124031</v>
      </c>
      <c r="AW38" s="19">
        <v>225</v>
      </c>
      <c r="AX38" s="19">
        <v>45000</v>
      </c>
      <c r="AY38" s="19">
        <v>0</v>
      </c>
      <c r="AZ38" s="19">
        <v>0</v>
      </c>
      <c r="BA38" s="19">
        <v>4</v>
      </c>
      <c r="BB38" s="19">
        <v>7892</v>
      </c>
      <c r="BC38" s="19">
        <v>5</v>
      </c>
      <c r="BD38" s="19">
        <v>14094</v>
      </c>
      <c r="BE38" s="19">
        <v>48</v>
      </c>
      <c r="BF38" s="19">
        <v>9831</v>
      </c>
      <c r="BG38" s="19">
        <v>90</v>
      </c>
      <c r="BH38" s="19">
        <v>18040</v>
      </c>
      <c r="BI38" s="58">
        <f t="shared" si="10"/>
        <v>147</v>
      </c>
      <c r="BJ38" s="59">
        <f t="shared" si="11"/>
        <v>49857</v>
      </c>
      <c r="BK38" s="58">
        <f t="shared" si="12"/>
        <v>1225</v>
      </c>
      <c r="BL38" s="59">
        <f t="shared" si="13"/>
        <v>387786</v>
      </c>
    </row>
    <row r="39" spans="1:64" s="60" customFormat="1" ht="18" customHeight="1" thickBot="1" x14ac:dyDescent="0.3">
      <c r="A39" s="53" t="s">
        <v>9</v>
      </c>
      <c r="B39" s="54" t="s">
        <v>42</v>
      </c>
      <c r="C39" s="19">
        <v>1232</v>
      </c>
      <c r="D39" s="45">
        <v>169757</v>
      </c>
      <c r="E39" s="19">
        <v>129</v>
      </c>
      <c r="F39" s="45">
        <v>72016</v>
      </c>
      <c r="G39" s="150">
        <v>438</v>
      </c>
      <c r="H39" s="150">
        <v>417</v>
      </c>
      <c r="I39" s="19">
        <v>19</v>
      </c>
      <c r="J39" s="19">
        <v>3018</v>
      </c>
      <c r="K39" s="19">
        <v>290</v>
      </c>
      <c r="L39" s="19">
        <v>13614</v>
      </c>
      <c r="M39" s="19">
        <v>4</v>
      </c>
      <c r="N39" s="19">
        <v>2625</v>
      </c>
      <c r="O39" s="55">
        <f t="shared" si="3"/>
        <v>1670</v>
      </c>
      <c r="P39" s="55">
        <f t="shared" si="4"/>
        <v>258405</v>
      </c>
      <c r="Q39" s="19">
        <v>1395</v>
      </c>
      <c r="R39" s="19">
        <v>136264</v>
      </c>
      <c r="S39" s="19">
        <v>16</v>
      </c>
      <c r="T39" s="19">
        <v>19175</v>
      </c>
      <c r="U39" s="19">
        <v>4</v>
      </c>
      <c r="V39" s="19">
        <v>52021</v>
      </c>
      <c r="W39" s="19">
        <v>0</v>
      </c>
      <c r="X39" s="19">
        <v>0</v>
      </c>
      <c r="Y39" s="19">
        <v>37</v>
      </c>
      <c r="Z39" s="52">
        <v>7535</v>
      </c>
      <c r="AA39" s="19">
        <v>4</v>
      </c>
      <c r="AB39" s="19">
        <v>4000</v>
      </c>
      <c r="AC39" s="56">
        <f t="shared" si="5"/>
        <v>57</v>
      </c>
      <c r="AD39" s="56">
        <f t="shared" si="6"/>
        <v>78731</v>
      </c>
      <c r="AE39" s="19">
        <v>1</v>
      </c>
      <c r="AF39" s="19">
        <v>3044</v>
      </c>
      <c r="AG39" s="19">
        <v>5</v>
      </c>
      <c r="AH39" s="19">
        <v>3295</v>
      </c>
      <c r="AI39" s="19">
        <v>15</v>
      </c>
      <c r="AJ39" s="19">
        <v>16448</v>
      </c>
      <c r="AK39" s="19">
        <v>7</v>
      </c>
      <c r="AL39" s="19">
        <v>2841</v>
      </c>
      <c r="AM39" s="19">
        <v>16</v>
      </c>
      <c r="AN39" s="19">
        <v>572</v>
      </c>
      <c r="AO39" s="19">
        <v>0</v>
      </c>
      <c r="AP39" s="19">
        <v>0</v>
      </c>
      <c r="AQ39" s="19">
        <v>0</v>
      </c>
      <c r="AR39" s="45">
        <v>0</v>
      </c>
      <c r="AS39" s="57">
        <f t="shared" si="7"/>
        <v>1771</v>
      </c>
      <c r="AT39" s="57">
        <f t="shared" si="8"/>
        <v>363336</v>
      </c>
      <c r="AU39" s="19">
        <v>1071</v>
      </c>
      <c r="AV39" s="45">
        <v>126464</v>
      </c>
      <c r="AW39" s="19">
        <v>23</v>
      </c>
      <c r="AX39" s="19">
        <v>1059</v>
      </c>
      <c r="AY39" s="19">
        <v>0</v>
      </c>
      <c r="AZ39" s="19">
        <v>0</v>
      </c>
      <c r="BA39" s="19">
        <v>3</v>
      </c>
      <c r="BB39" s="19">
        <v>10147</v>
      </c>
      <c r="BC39" s="19">
        <v>3</v>
      </c>
      <c r="BD39" s="19">
        <v>11839</v>
      </c>
      <c r="BE39" s="19">
        <v>14</v>
      </c>
      <c r="BF39" s="19">
        <v>7374</v>
      </c>
      <c r="BG39" s="19">
        <v>642</v>
      </c>
      <c r="BH39" s="19">
        <v>44986</v>
      </c>
      <c r="BI39" s="58">
        <f t="shared" si="10"/>
        <v>662</v>
      </c>
      <c r="BJ39" s="59">
        <f t="shared" si="11"/>
        <v>74346</v>
      </c>
      <c r="BK39" s="58">
        <f t="shared" si="12"/>
        <v>2433</v>
      </c>
      <c r="BL39" s="59">
        <f t="shared" si="13"/>
        <v>437682</v>
      </c>
    </row>
    <row r="40" spans="1:64" s="60" customFormat="1" ht="19.5" customHeight="1" thickBot="1" x14ac:dyDescent="0.3">
      <c r="A40" s="53" t="s">
        <v>10</v>
      </c>
      <c r="B40" s="54" t="s">
        <v>42</v>
      </c>
      <c r="C40" s="14">
        <v>261</v>
      </c>
      <c r="D40" s="62">
        <v>41107</v>
      </c>
      <c r="E40" s="14">
        <v>78</v>
      </c>
      <c r="F40" s="62">
        <v>19855</v>
      </c>
      <c r="G40" s="152">
        <v>88</v>
      </c>
      <c r="H40" s="152">
        <v>21016</v>
      </c>
      <c r="I40" s="14">
        <v>9</v>
      </c>
      <c r="J40" s="14">
        <v>1633</v>
      </c>
      <c r="K40" s="14">
        <v>4</v>
      </c>
      <c r="L40" s="14">
        <v>1038</v>
      </c>
      <c r="M40" s="14">
        <v>1</v>
      </c>
      <c r="N40" s="14">
        <v>200</v>
      </c>
      <c r="O40" s="55">
        <f t="shared" si="3"/>
        <v>352</v>
      </c>
      <c r="P40" s="55">
        <f t="shared" si="4"/>
        <v>63633</v>
      </c>
      <c r="Q40" s="19">
        <v>294</v>
      </c>
      <c r="R40" s="19">
        <v>32996</v>
      </c>
      <c r="S40" s="14">
        <v>89</v>
      </c>
      <c r="T40" s="14">
        <v>9594</v>
      </c>
      <c r="U40" s="14">
        <v>40</v>
      </c>
      <c r="V40" s="14">
        <v>12530</v>
      </c>
      <c r="W40" s="14">
        <v>0</v>
      </c>
      <c r="X40" s="14">
        <v>0</v>
      </c>
      <c r="Y40" s="14">
        <v>0</v>
      </c>
      <c r="Z40" s="54">
        <v>0</v>
      </c>
      <c r="AA40" s="14">
        <v>0</v>
      </c>
      <c r="AB40" s="14">
        <v>0</v>
      </c>
      <c r="AC40" s="56">
        <f t="shared" si="5"/>
        <v>129</v>
      </c>
      <c r="AD40" s="56">
        <f t="shared" si="6"/>
        <v>22124</v>
      </c>
      <c r="AE40" s="14">
        <v>0</v>
      </c>
      <c r="AF40" s="14">
        <v>0</v>
      </c>
      <c r="AG40" s="14">
        <v>60</v>
      </c>
      <c r="AH40" s="14">
        <v>12600</v>
      </c>
      <c r="AI40" s="14">
        <v>73</v>
      </c>
      <c r="AJ40" s="14">
        <v>23865</v>
      </c>
      <c r="AK40" s="14">
        <v>4</v>
      </c>
      <c r="AL40" s="14">
        <v>7469</v>
      </c>
      <c r="AM40" s="14">
        <v>6</v>
      </c>
      <c r="AN40" s="14">
        <v>7469</v>
      </c>
      <c r="AO40" s="14">
        <v>148</v>
      </c>
      <c r="AP40" s="14">
        <v>10573</v>
      </c>
      <c r="AQ40" s="14">
        <v>2</v>
      </c>
      <c r="AR40" s="62">
        <v>1000</v>
      </c>
      <c r="AS40" s="57">
        <f t="shared" si="7"/>
        <v>772</v>
      </c>
      <c r="AT40" s="57">
        <f t="shared" si="8"/>
        <v>147733</v>
      </c>
      <c r="AU40" s="19">
        <v>542</v>
      </c>
      <c r="AV40" s="45">
        <v>60039</v>
      </c>
      <c r="AW40" s="14">
        <v>120</v>
      </c>
      <c r="AX40" s="14">
        <v>11858</v>
      </c>
      <c r="AY40" s="14">
        <v>0</v>
      </c>
      <c r="AZ40" s="14">
        <v>0</v>
      </c>
      <c r="BA40" s="14">
        <v>7</v>
      </c>
      <c r="BB40" s="14">
        <v>6524</v>
      </c>
      <c r="BC40" s="14">
        <v>5</v>
      </c>
      <c r="BD40" s="14">
        <v>8302</v>
      </c>
      <c r="BE40" s="14">
        <v>40</v>
      </c>
      <c r="BF40" s="14">
        <v>5688</v>
      </c>
      <c r="BG40" s="14">
        <v>24</v>
      </c>
      <c r="BH40" s="14">
        <v>5637</v>
      </c>
      <c r="BI40" s="58">
        <f t="shared" si="10"/>
        <v>76</v>
      </c>
      <c r="BJ40" s="59">
        <f t="shared" si="11"/>
        <v>26151</v>
      </c>
      <c r="BK40" s="58">
        <f t="shared" si="12"/>
        <v>848</v>
      </c>
      <c r="BL40" s="59">
        <f t="shared" si="13"/>
        <v>173884</v>
      </c>
    </row>
    <row r="41" spans="1:64" s="60" customFormat="1" ht="18" customHeight="1" thickBot="1" x14ac:dyDescent="0.3">
      <c r="A41" s="53" t="s">
        <v>11</v>
      </c>
      <c r="B41" s="54" t="s">
        <v>42</v>
      </c>
      <c r="C41" s="19">
        <v>563</v>
      </c>
      <c r="D41" s="45">
        <v>120574</v>
      </c>
      <c r="E41" s="19">
        <v>290</v>
      </c>
      <c r="F41" s="45">
        <v>116671</v>
      </c>
      <c r="G41" s="150">
        <v>225</v>
      </c>
      <c r="H41" s="150">
        <v>70472</v>
      </c>
      <c r="I41" s="19">
        <v>268</v>
      </c>
      <c r="J41" s="19">
        <v>44008</v>
      </c>
      <c r="K41" s="19">
        <v>382</v>
      </c>
      <c r="L41" s="19">
        <v>50564</v>
      </c>
      <c r="M41" s="19">
        <v>1</v>
      </c>
      <c r="N41" s="19">
        <v>1000</v>
      </c>
      <c r="O41" s="55">
        <f t="shared" si="3"/>
        <v>1503</v>
      </c>
      <c r="P41" s="55">
        <f t="shared" si="4"/>
        <v>331817</v>
      </c>
      <c r="Q41" s="19">
        <v>1260</v>
      </c>
      <c r="R41" s="19">
        <v>172077</v>
      </c>
      <c r="S41" s="19">
        <v>399</v>
      </c>
      <c r="T41" s="19">
        <v>98624</v>
      </c>
      <c r="U41" s="19">
        <v>60</v>
      </c>
      <c r="V41" s="19">
        <v>39671</v>
      </c>
      <c r="W41" s="19">
        <v>0</v>
      </c>
      <c r="X41" s="19">
        <v>0</v>
      </c>
      <c r="Y41" s="19">
        <v>133</v>
      </c>
      <c r="Z41" s="52">
        <v>38925</v>
      </c>
      <c r="AA41" s="19">
        <v>2</v>
      </c>
      <c r="AB41" s="19">
        <v>2000</v>
      </c>
      <c r="AC41" s="56">
        <f t="shared" si="5"/>
        <v>592</v>
      </c>
      <c r="AD41" s="56">
        <f t="shared" si="6"/>
        <v>177220</v>
      </c>
      <c r="AE41" s="19">
        <v>0</v>
      </c>
      <c r="AF41" s="19">
        <v>0</v>
      </c>
      <c r="AG41" s="19">
        <v>37</v>
      </c>
      <c r="AH41" s="19">
        <v>12722</v>
      </c>
      <c r="AI41" s="19">
        <v>39</v>
      </c>
      <c r="AJ41" s="19">
        <v>44071</v>
      </c>
      <c r="AK41" s="19">
        <v>22</v>
      </c>
      <c r="AL41" s="19">
        <v>4620</v>
      </c>
      <c r="AM41" s="19">
        <v>16</v>
      </c>
      <c r="AN41" s="19">
        <v>800</v>
      </c>
      <c r="AO41" s="19">
        <v>96</v>
      </c>
      <c r="AP41" s="19">
        <v>32923</v>
      </c>
      <c r="AQ41" s="19">
        <v>1</v>
      </c>
      <c r="AR41" s="45">
        <v>1000</v>
      </c>
      <c r="AS41" s="57">
        <f t="shared" si="7"/>
        <v>2305</v>
      </c>
      <c r="AT41" s="57">
        <f t="shared" si="8"/>
        <v>604173</v>
      </c>
      <c r="AU41" s="19">
        <v>1359</v>
      </c>
      <c r="AV41" s="45">
        <v>212746</v>
      </c>
      <c r="AW41" s="19">
        <v>23</v>
      </c>
      <c r="AX41" s="19">
        <v>5344</v>
      </c>
      <c r="AY41" s="64">
        <v>0</v>
      </c>
      <c r="AZ41" s="64">
        <v>0</v>
      </c>
      <c r="BA41" s="64">
        <v>8</v>
      </c>
      <c r="BB41" s="64">
        <v>30510</v>
      </c>
      <c r="BC41" s="64">
        <v>11</v>
      </c>
      <c r="BD41" s="64">
        <v>27128</v>
      </c>
      <c r="BE41" s="64">
        <v>0</v>
      </c>
      <c r="BF41" s="64">
        <v>0</v>
      </c>
      <c r="BG41" s="64">
        <v>1533</v>
      </c>
      <c r="BH41" s="64">
        <v>81270</v>
      </c>
      <c r="BI41" s="58">
        <f t="shared" si="10"/>
        <v>1552</v>
      </c>
      <c r="BJ41" s="59">
        <f t="shared" si="11"/>
        <v>138908</v>
      </c>
      <c r="BK41" s="58">
        <f t="shared" si="12"/>
        <v>3857</v>
      </c>
      <c r="BL41" s="59">
        <f t="shared" si="13"/>
        <v>743081</v>
      </c>
    </row>
    <row r="42" spans="1:64" s="60" customFormat="1" ht="18" customHeight="1" thickBot="1" x14ac:dyDescent="0.3">
      <c r="A42" s="53" t="s">
        <v>12</v>
      </c>
      <c r="B42" s="54" t="s">
        <v>42</v>
      </c>
      <c r="C42" s="43">
        <v>10174</v>
      </c>
      <c r="D42" s="61">
        <v>3093140</v>
      </c>
      <c r="E42" s="65">
        <v>347</v>
      </c>
      <c r="F42" s="61">
        <v>191434</v>
      </c>
      <c r="G42" s="156">
        <v>1171</v>
      </c>
      <c r="H42" s="151">
        <v>393579</v>
      </c>
      <c r="I42" s="43">
        <v>1597</v>
      </c>
      <c r="J42" s="43">
        <v>79866</v>
      </c>
      <c r="K42" s="43">
        <v>1702</v>
      </c>
      <c r="L42" s="43">
        <v>851918</v>
      </c>
      <c r="M42" s="28">
        <v>77</v>
      </c>
      <c r="N42" s="28">
        <v>22324</v>
      </c>
      <c r="O42" s="55">
        <f t="shared" si="3"/>
        <v>13820</v>
      </c>
      <c r="P42" s="55">
        <f t="shared" si="4"/>
        <v>4216358</v>
      </c>
      <c r="Q42" s="19">
        <v>11578</v>
      </c>
      <c r="R42" s="19">
        <v>2482888</v>
      </c>
      <c r="S42" s="43">
        <v>1875</v>
      </c>
      <c r="T42" s="28">
        <v>1859103</v>
      </c>
      <c r="U42" s="43">
        <v>332</v>
      </c>
      <c r="V42" s="28">
        <v>1327931</v>
      </c>
      <c r="W42" s="43">
        <v>117</v>
      </c>
      <c r="X42" s="28">
        <v>531173</v>
      </c>
      <c r="Y42" s="43">
        <v>47</v>
      </c>
      <c r="Z42" s="66">
        <v>75881</v>
      </c>
      <c r="AA42" s="43">
        <v>2</v>
      </c>
      <c r="AB42" s="43">
        <v>2476</v>
      </c>
      <c r="AC42" s="56">
        <f t="shared" si="5"/>
        <v>2371</v>
      </c>
      <c r="AD42" s="56">
        <f t="shared" si="6"/>
        <v>3794088</v>
      </c>
      <c r="AE42" s="43">
        <v>69</v>
      </c>
      <c r="AF42" s="43">
        <v>91325</v>
      </c>
      <c r="AG42" s="43">
        <v>421</v>
      </c>
      <c r="AH42" s="43">
        <v>262818</v>
      </c>
      <c r="AI42" s="43">
        <v>1184</v>
      </c>
      <c r="AJ42" s="43">
        <v>1193286</v>
      </c>
      <c r="AK42" s="43">
        <v>75</v>
      </c>
      <c r="AL42" s="43">
        <v>69258</v>
      </c>
      <c r="AM42" s="43">
        <v>31</v>
      </c>
      <c r="AN42" s="43">
        <v>2674</v>
      </c>
      <c r="AO42" s="43">
        <v>42</v>
      </c>
      <c r="AP42" s="43">
        <v>2488</v>
      </c>
      <c r="AQ42" s="43">
        <v>1</v>
      </c>
      <c r="AR42" s="61">
        <v>39</v>
      </c>
      <c r="AS42" s="57">
        <f t="shared" si="7"/>
        <v>18013</v>
      </c>
      <c r="AT42" s="57">
        <f t="shared" si="8"/>
        <v>9632295</v>
      </c>
      <c r="AU42" s="19">
        <v>11407</v>
      </c>
      <c r="AV42" s="45">
        <v>4084297</v>
      </c>
      <c r="AW42" s="43">
        <v>1325</v>
      </c>
      <c r="AX42" s="43">
        <v>735749</v>
      </c>
      <c r="AY42" s="43">
        <v>0</v>
      </c>
      <c r="AZ42" s="43">
        <v>0</v>
      </c>
      <c r="BA42" s="43">
        <v>14</v>
      </c>
      <c r="BB42" s="43">
        <v>39229</v>
      </c>
      <c r="BC42" s="43">
        <v>48</v>
      </c>
      <c r="BD42" s="43">
        <v>313830</v>
      </c>
      <c r="BE42" s="43">
        <v>3983</v>
      </c>
      <c r="BF42" s="43">
        <v>2137965</v>
      </c>
      <c r="BG42" s="43">
        <v>1646</v>
      </c>
      <c r="BH42" s="43">
        <v>1608380</v>
      </c>
      <c r="BI42" s="58">
        <f t="shared" si="10"/>
        <v>5691</v>
      </c>
      <c r="BJ42" s="59">
        <f t="shared" si="11"/>
        <v>4099404</v>
      </c>
      <c r="BK42" s="58">
        <f t="shared" si="12"/>
        <v>23704</v>
      </c>
      <c r="BL42" s="59">
        <f t="shared" si="13"/>
        <v>13731699</v>
      </c>
    </row>
    <row r="43" spans="1:64" s="60" customFormat="1" ht="18" customHeight="1" thickBot="1" x14ac:dyDescent="0.3">
      <c r="A43" s="53" t="s">
        <v>26</v>
      </c>
      <c r="B43" s="54" t="s">
        <v>42</v>
      </c>
      <c r="C43" s="19">
        <v>1069</v>
      </c>
      <c r="D43" s="45">
        <v>536999</v>
      </c>
      <c r="E43" s="19">
        <v>130</v>
      </c>
      <c r="F43" s="45">
        <v>104666</v>
      </c>
      <c r="G43" s="150">
        <v>53</v>
      </c>
      <c r="H43" s="150">
        <v>7260</v>
      </c>
      <c r="I43" s="19">
        <v>122</v>
      </c>
      <c r="J43" s="19">
        <v>49756</v>
      </c>
      <c r="K43" s="19">
        <v>129</v>
      </c>
      <c r="L43" s="19">
        <v>71940</v>
      </c>
      <c r="M43" s="19">
        <v>2</v>
      </c>
      <c r="N43" s="19">
        <v>500</v>
      </c>
      <c r="O43" s="55">
        <f t="shared" si="3"/>
        <v>1450</v>
      </c>
      <c r="P43" s="55">
        <f t="shared" si="4"/>
        <v>763361</v>
      </c>
      <c r="Q43" s="19">
        <v>1216</v>
      </c>
      <c r="R43" s="19">
        <v>431053</v>
      </c>
      <c r="S43" s="19">
        <v>158</v>
      </c>
      <c r="T43" s="19">
        <v>524148</v>
      </c>
      <c r="U43" s="19">
        <v>115</v>
      </c>
      <c r="V43" s="19">
        <v>297677</v>
      </c>
      <c r="W43" s="19">
        <v>56</v>
      </c>
      <c r="X43" s="19">
        <v>242419</v>
      </c>
      <c r="Y43" s="19">
        <v>12</v>
      </c>
      <c r="Z43" s="52">
        <v>97834</v>
      </c>
      <c r="AA43" s="19">
        <v>3</v>
      </c>
      <c r="AB43" s="19">
        <v>2000</v>
      </c>
      <c r="AC43" s="56">
        <f t="shared" si="5"/>
        <v>341</v>
      </c>
      <c r="AD43" s="56">
        <f t="shared" si="6"/>
        <v>1162078</v>
      </c>
      <c r="AE43" s="19">
        <v>0</v>
      </c>
      <c r="AF43" s="19">
        <v>0</v>
      </c>
      <c r="AG43" s="19">
        <v>60</v>
      </c>
      <c r="AH43" s="19">
        <v>16218</v>
      </c>
      <c r="AI43" s="19">
        <v>92</v>
      </c>
      <c r="AJ43" s="19">
        <v>56234</v>
      </c>
      <c r="AK43" s="19">
        <v>0</v>
      </c>
      <c r="AL43" s="19">
        <v>0</v>
      </c>
      <c r="AM43" s="19">
        <v>0</v>
      </c>
      <c r="AN43" s="19">
        <v>0</v>
      </c>
      <c r="AO43" s="19">
        <v>72</v>
      </c>
      <c r="AP43" s="19">
        <v>86251</v>
      </c>
      <c r="AQ43" s="19">
        <v>0</v>
      </c>
      <c r="AR43" s="45">
        <v>0</v>
      </c>
      <c r="AS43" s="57">
        <f t="shared" si="7"/>
        <v>2015</v>
      </c>
      <c r="AT43" s="57">
        <f t="shared" si="8"/>
        <v>2084142</v>
      </c>
      <c r="AU43" s="19">
        <v>1217</v>
      </c>
      <c r="AV43" s="45">
        <v>792679</v>
      </c>
      <c r="AW43" s="19">
        <v>63</v>
      </c>
      <c r="AX43" s="19">
        <v>28945</v>
      </c>
      <c r="AY43" s="19">
        <v>0</v>
      </c>
      <c r="AZ43" s="19">
        <v>0</v>
      </c>
      <c r="BA43" s="19">
        <v>0</v>
      </c>
      <c r="BB43" s="19">
        <v>0</v>
      </c>
      <c r="BC43" s="19">
        <v>6</v>
      </c>
      <c r="BD43" s="19">
        <v>11613</v>
      </c>
      <c r="BE43" s="19">
        <v>365</v>
      </c>
      <c r="BF43" s="19">
        <v>146205</v>
      </c>
      <c r="BG43" s="19">
        <v>168</v>
      </c>
      <c r="BH43" s="19">
        <v>37162</v>
      </c>
      <c r="BI43" s="58">
        <f t="shared" si="10"/>
        <v>539</v>
      </c>
      <c r="BJ43" s="59">
        <f t="shared" si="11"/>
        <v>194980</v>
      </c>
      <c r="BK43" s="58">
        <f t="shared" si="12"/>
        <v>2554</v>
      </c>
      <c r="BL43" s="59">
        <f t="shared" si="13"/>
        <v>2279122</v>
      </c>
    </row>
    <row r="44" spans="1:64" s="60" customFormat="1" ht="18" customHeight="1" thickBot="1" x14ac:dyDescent="0.3">
      <c r="A44" s="53" t="s">
        <v>13</v>
      </c>
      <c r="B44" s="54" t="s">
        <v>42</v>
      </c>
      <c r="C44" s="21">
        <v>1919</v>
      </c>
      <c r="D44" s="45">
        <v>405020</v>
      </c>
      <c r="E44" s="21">
        <v>636</v>
      </c>
      <c r="F44" s="45">
        <v>204984</v>
      </c>
      <c r="G44" s="153">
        <v>1055</v>
      </c>
      <c r="H44" s="153">
        <v>143017</v>
      </c>
      <c r="I44" s="21">
        <v>50</v>
      </c>
      <c r="J44" s="21">
        <v>14740</v>
      </c>
      <c r="K44" s="21">
        <v>2</v>
      </c>
      <c r="L44" s="21">
        <v>6343</v>
      </c>
      <c r="M44" s="21">
        <v>1</v>
      </c>
      <c r="N44" s="21">
        <v>400</v>
      </c>
      <c r="O44" s="55">
        <f t="shared" si="3"/>
        <v>2607</v>
      </c>
      <c r="P44" s="55">
        <f t="shared" si="4"/>
        <v>631087</v>
      </c>
      <c r="Q44" s="19">
        <v>2179</v>
      </c>
      <c r="R44" s="19">
        <v>325112</v>
      </c>
      <c r="S44" s="21">
        <v>39</v>
      </c>
      <c r="T44" s="21">
        <v>15413</v>
      </c>
      <c r="U44" s="21">
        <v>28</v>
      </c>
      <c r="V44" s="21">
        <v>31702</v>
      </c>
      <c r="W44" s="21">
        <v>7</v>
      </c>
      <c r="X44" s="21">
        <v>31449</v>
      </c>
      <c r="Y44" s="21">
        <v>579</v>
      </c>
      <c r="Z44" s="67">
        <v>237642</v>
      </c>
      <c r="AA44" s="21">
        <v>58</v>
      </c>
      <c r="AB44" s="21">
        <v>2000</v>
      </c>
      <c r="AC44" s="56">
        <f t="shared" si="5"/>
        <v>653</v>
      </c>
      <c r="AD44" s="56">
        <f t="shared" si="6"/>
        <v>316206</v>
      </c>
      <c r="AE44" s="21">
        <v>0</v>
      </c>
      <c r="AF44" s="21">
        <v>0</v>
      </c>
      <c r="AG44" s="21">
        <v>73</v>
      </c>
      <c r="AH44" s="21">
        <v>39375</v>
      </c>
      <c r="AI44" s="21">
        <v>111</v>
      </c>
      <c r="AJ44" s="21">
        <v>133028</v>
      </c>
      <c r="AK44" s="21">
        <v>29</v>
      </c>
      <c r="AL44" s="21">
        <v>12006</v>
      </c>
      <c r="AM44" s="21">
        <v>33</v>
      </c>
      <c r="AN44" s="21">
        <v>231</v>
      </c>
      <c r="AO44" s="21">
        <v>6142</v>
      </c>
      <c r="AP44" s="21">
        <v>349872</v>
      </c>
      <c r="AQ44" s="21">
        <v>39</v>
      </c>
      <c r="AR44" s="68">
        <v>15830</v>
      </c>
      <c r="AS44" s="57">
        <f t="shared" si="7"/>
        <v>9648</v>
      </c>
      <c r="AT44" s="57">
        <f t="shared" si="8"/>
        <v>1481805</v>
      </c>
      <c r="AU44" s="19">
        <v>6696</v>
      </c>
      <c r="AV44" s="45">
        <v>642496</v>
      </c>
      <c r="AW44" s="21">
        <v>1285</v>
      </c>
      <c r="AX44" s="21">
        <v>174468</v>
      </c>
      <c r="AY44" s="21">
        <v>0</v>
      </c>
      <c r="AZ44" s="21">
        <v>0</v>
      </c>
      <c r="BA44" s="21">
        <v>7</v>
      </c>
      <c r="BB44" s="21">
        <v>13151</v>
      </c>
      <c r="BC44" s="21">
        <v>5</v>
      </c>
      <c r="BD44" s="21">
        <v>12667</v>
      </c>
      <c r="BE44" s="21">
        <v>382</v>
      </c>
      <c r="BF44" s="21">
        <v>141488</v>
      </c>
      <c r="BG44" s="21">
        <v>211</v>
      </c>
      <c r="BH44" s="21">
        <v>105391</v>
      </c>
      <c r="BI44" s="58">
        <f t="shared" si="10"/>
        <v>605</v>
      </c>
      <c r="BJ44" s="59">
        <f t="shared" si="11"/>
        <v>272697</v>
      </c>
      <c r="BK44" s="58">
        <f t="shared" si="12"/>
        <v>10253</v>
      </c>
      <c r="BL44" s="59">
        <f t="shared" si="13"/>
        <v>1754502</v>
      </c>
    </row>
    <row r="45" spans="1:64" s="60" customFormat="1" ht="18" customHeight="1" thickBot="1" x14ac:dyDescent="0.3">
      <c r="A45" s="53" t="s">
        <v>24</v>
      </c>
      <c r="B45" s="54" t="s">
        <v>42</v>
      </c>
      <c r="C45" s="19">
        <v>1888</v>
      </c>
      <c r="D45" s="45">
        <v>353674</v>
      </c>
      <c r="E45" s="73">
        <v>66</v>
      </c>
      <c r="F45" s="45">
        <v>31241</v>
      </c>
      <c r="G45" s="157">
        <v>124</v>
      </c>
      <c r="H45" s="157">
        <v>20671</v>
      </c>
      <c r="I45" s="19">
        <v>0</v>
      </c>
      <c r="J45" s="19">
        <v>0</v>
      </c>
      <c r="K45" s="19">
        <v>608</v>
      </c>
      <c r="L45" s="19">
        <v>101295</v>
      </c>
      <c r="M45" s="19">
        <v>1</v>
      </c>
      <c r="N45" s="19">
        <v>5000</v>
      </c>
      <c r="O45" s="55">
        <f t="shared" si="3"/>
        <v>2562</v>
      </c>
      <c r="P45" s="55">
        <f t="shared" si="4"/>
        <v>486210</v>
      </c>
      <c r="Q45" s="19">
        <v>2143</v>
      </c>
      <c r="R45" s="19">
        <v>283896</v>
      </c>
      <c r="S45" s="19">
        <v>12</v>
      </c>
      <c r="T45" s="19">
        <v>7417</v>
      </c>
      <c r="U45" s="19">
        <v>62</v>
      </c>
      <c r="V45" s="19">
        <v>53097</v>
      </c>
      <c r="W45" s="19">
        <v>0</v>
      </c>
      <c r="X45" s="19">
        <v>0</v>
      </c>
      <c r="Y45" s="19">
        <v>159</v>
      </c>
      <c r="Z45" s="52">
        <v>88116</v>
      </c>
      <c r="AA45" s="19">
        <v>2</v>
      </c>
      <c r="AB45" s="19">
        <v>11000</v>
      </c>
      <c r="AC45" s="56">
        <f t="shared" si="5"/>
        <v>233</v>
      </c>
      <c r="AD45" s="56">
        <f t="shared" si="6"/>
        <v>148630</v>
      </c>
      <c r="AE45" s="19">
        <v>0</v>
      </c>
      <c r="AF45" s="19">
        <v>0</v>
      </c>
      <c r="AG45" s="19">
        <v>24</v>
      </c>
      <c r="AH45" s="19">
        <v>9516</v>
      </c>
      <c r="AI45" s="19">
        <v>97</v>
      </c>
      <c r="AJ45" s="19">
        <v>74192</v>
      </c>
      <c r="AK45" s="19">
        <v>0</v>
      </c>
      <c r="AL45" s="19">
        <v>0</v>
      </c>
      <c r="AM45" s="19">
        <v>0</v>
      </c>
      <c r="AN45" s="19">
        <v>0</v>
      </c>
      <c r="AO45" s="19">
        <v>174</v>
      </c>
      <c r="AP45" s="19">
        <v>144153</v>
      </c>
      <c r="AQ45" s="19">
        <v>2</v>
      </c>
      <c r="AR45" s="45">
        <v>11000</v>
      </c>
      <c r="AS45" s="57">
        <f t="shared" si="7"/>
        <v>3090</v>
      </c>
      <c r="AT45" s="57">
        <f t="shared" si="8"/>
        <v>862701</v>
      </c>
      <c r="AU45" s="19">
        <v>1939</v>
      </c>
      <c r="AV45" s="45">
        <v>343794</v>
      </c>
      <c r="AW45" s="19">
        <v>122</v>
      </c>
      <c r="AX45" s="19">
        <v>28202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675</v>
      </c>
      <c r="BF45" s="19">
        <v>232159</v>
      </c>
      <c r="BG45" s="19">
        <v>717</v>
      </c>
      <c r="BH45" s="19">
        <v>223588</v>
      </c>
      <c r="BI45" s="58">
        <f t="shared" si="10"/>
        <v>1392</v>
      </c>
      <c r="BJ45" s="59">
        <f t="shared" si="11"/>
        <v>455747</v>
      </c>
      <c r="BK45" s="58">
        <f t="shared" si="12"/>
        <v>4482</v>
      </c>
      <c r="BL45" s="59">
        <f t="shared" si="13"/>
        <v>1318448</v>
      </c>
    </row>
    <row r="46" spans="1:64" s="60" customFormat="1" ht="18" customHeight="1" thickBot="1" x14ac:dyDescent="0.3">
      <c r="A46" s="53" t="s">
        <v>14</v>
      </c>
      <c r="B46" s="54" t="s">
        <v>42</v>
      </c>
      <c r="C46" s="44">
        <v>4047</v>
      </c>
      <c r="D46" s="45">
        <v>1209797</v>
      </c>
      <c r="E46" s="19">
        <v>841</v>
      </c>
      <c r="F46" s="45">
        <v>158778</v>
      </c>
      <c r="G46" s="150">
        <v>181</v>
      </c>
      <c r="H46" s="150">
        <v>41248</v>
      </c>
      <c r="I46" s="44">
        <v>607</v>
      </c>
      <c r="J46" s="19">
        <v>275360</v>
      </c>
      <c r="K46" s="44">
        <v>7</v>
      </c>
      <c r="L46" s="19">
        <v>42014</v>
      </c>
      <c r="M46" s="19">
        <v>1</v>
      </c>
      <c r="N46" s="19">
        <v>200</v>
      </c>
      <c r="O46" s="55">
        <f t="shared" si="3"/>
        <v>5502</v>
      </c>
      <c r="P46" s="55">
        <f t="shared" si="4"/>
        <v>1685949</v>
      </c>
      <c r="Q46" s="19">
        <v>4604</v>
      </c>
      <c r="R46" s="19">
        <v>971113</v>
      </c>
      <c r="S46" s="44">
        <v>200</v>
      </c>
      <c r="T46" s="74">
        <v>44481</v>
      </c>
      <c r="U46" s="44">
        <v>108</v>
      </c>
      <c r="V46" s="19">
        <v>35313</v>
      </c>
      <c r="W46" s="44">
        <v>57</v>
      </c>
      <c r="X46" s="19">
        <v>113043</v>
      </c>
      <c r="Y46" s="19">
        <v>0</v>
      </c>
      <c r="Z46" s="52">
        <v>0</v>
      </c>
      <c r="AA46" s="19">
        <v>0</v>
      </c>
      <c r="AB46" s="19">
        <v>0</v>
      </c>
      <c r="AC46" s="56">
        <f t="shared" si="5"/>
        <v>365</v>
      </c>
      <c r="AD46" s="56">
        <f t="shared" si="6"/>
        <v>192837</v>
      </c>
      <c r="AE46" s="19">
        <v>4</v>
      </c>
      <c r="AF46" s="19">
        <v>676</v>
      </c>
      <c r="AG46" s="19">
        <v>94</v>
      </c>
      <c r="AH46" s="19">
        <v>30367</v>
      </c>
      <c r="AI46" s="19">
        <v>215</v>
      </c>
      <c r="AJ46" s="19">
        <v>183462</v>
      </c>
      <c r="AK46" s="19">
        <v>337</v>
      </c>
      <c r="AL46" s="19">
        <v>14094</v>
      </c>
      <c r="AM46" s="44">
        <v>4</v>
      </c>
      <c r="AN46" s="19">
        <v>451</v>
      </c>
      <c r="AO46" s="19">
        <v>434</v>
      </c>
      <c r="AP46" s="19">
        <v>5597</v>
      </c>
      <c r="AQ46" s="19">
        <v>0</v>
      </c>
      <c r="AR46" s="45">
        <v>0</v>
      </c>
      <c r="AS46" s="57">
        <f t="shared" si="7"/>
        <v>6955</v>
      </c>
      <c r="AT46" s="57">
        <f t="shared" si="8"/>
        <v>2113433</v>
      </c>
      <c r="AU46" s="19">
        <v>4299</v>
      </c>
      <c r="AV46" s="45">
        <v>808070</v>
      </c>
      <c r="AW46" s="19">
        <v>210</v>
      </c>
      <c r="AX46" s="19">
        <v>43199</v>
      </c>
      <c r="AY46" s="19">
        <v>0</v>
      </c>
      <c r="AZ46" s="19">
        <v>0</v>
      </c>
      <c r="BA46" s="19">
        <v>2</v>
      </c>
      <c r="BB46" s="19">
        <v>3528</v>
      </c>
      <c r="BC46" s="19">
        <v>8</v>
      </c>
      <c r="BD46" s="19">
        <v>15370</v>
      </c>
      <c r="BE46" s="19">
        <v>0</v>
      </c>
      <c r="BF46" s="29">
        <v>0</v>
      </c>
      <c r="BG46" s="19">
        <v>744</v>
      </c>
      <c r="BH46" s="19">
        <v>645095</v>
      </c>
      <c r="BI46" s="58">
        <f t="shared" si="10"/>
        <v>754</v>
      </c>
      <c r="BJ46" s="59">
        <f t="shared" si="11"/>
        <v>663993</v>
      </c>
      <c r="BK46" s="58">
        <f t="shared" si="12"/>
        <v>7709</v>
      </c>
      <c r="BL46" s="59">
        <f t="shared" si="13"/>
        <v>2777426</v>
      </c>
    </row>
    <row r="47" spans="1:64" s="60" customFormat="1" ht="18" customHeight="1" thickBot="1" x14ac:dyDescent="0.3">
      <c r="A47" s="53" t="s">
        <v>15</v>
      </c>
      <c r="B47" s="54" t="s">
        <v>42</v>
      </c>
      <c r="C47" s="19">
        <v>1913</v>
      </c>
      <c r="D47" s="45">
        <v>155687</v>
      </c>
      <c r="E47" s="19">
        <v>647</v>
      </c>
      <c r="F47" s="45">
        <v>79251</v>
      </c>
      <c r="G47" s="150">
        <v>284</v>
      </c>
      <c r="H47" s="150">
        <v>24081</v>
      </c>
      <c r="I47" s="19">
        <v>33</v>
      </c>
      <c r="J47" s="19">
        <v>3454</v>
      </c>
      <c r="K47" s="19">
        <v>7</v>
      </c>
      <c r="L47" s="19">
        <v>4392</v>
      </c>
      <c r="M47" s="19">
        <v>1</v>
      </c>
      <c r="N47" s="19">
        <v>1000</v>
      </c>
      <c r="O47" s="55">
        <f t="shared" si="3"/>
        <v>2600</v>
      </c>
      <c r="P47" s="55">
        <f t="shared" si="4"/>
        <v>242784</v>
      </c>
      <c r="Q47" s="19">
        <v>2156</v>
      </c>
      <c r="R47" s="19">
        <v>124970</v>
      </c>
      <c r="S47" s="19">
        <v>8</v>
      </c>
      <c r="T47" s="19">
        <v>6861</v>
      </c>
      <c r="U47" s="19">
        <v>88</v>
      </c>
      <c r="V47" s="19">
        <v>57495</v>
      </c>
      <c r="W47" s="19">
        <v>0</v>
      </c>
      <c r="X47" s="19">
        <v>0</v>
      </c>
      <c r="Y47" s="19">
        <v>0</v>
      </c>
      <c r="Z47" s="52">
        <v>0</v>
      </c>
      <c r="AA47" s="19">
        <v>0</v>
      </c>
      <c r="AB47" s="19">
        <v>0</v>
      </c>
      <c r="AC47" s="56">
        <f t="shared" si="5"/>
        <v>96</v>
      </c>
      <c r="AD47" s="56">
        <f t="shared" si="6"/>
        <v>64356</v>
      </c>
      <c r="AE47" s="19">
        <v>0</v>
      </c>
      <c r="AF47" s="19">
        <v>0</v>
      </c>
      <c r="AG47" s="19">
        <v>8</v>
      </c>
      <c r="AH47" s="19">
        <v>4195</v>
      </c>
      <c r="AI47" s="19">
        <v>12</v>
      </c>
      <c r="AJ47" s="19">
        <v>6854</v>
      </c>
      <c r="AK47" s="19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45">
        <v>0</v>
      </c>
      <c r="AS47" s="57">
        <f t="shared" si="7"/>
        <v>2716</v>
      </c>
      <c r="AT47" s="57">
        <f t="shared" si="8"/>
        <v>318189</v>
      </c>
      <c r="AU47" s="19">
        <v>1657</v>
      </c>
      <c r="AV47" s="45">
        <v>109934</v>
      </c>
      <c r="AW47" s="19">
        <v>100</v>
      </c>
      <c r="AX47" s="19">
        <v>8973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209</v>
      </c>
      <c r="BH47" s="19">
        <v>30481</v>
      </c>
      <c r="BI47" s="58">
        <f t="shared" si="10"/>
        <v>209</v>
      </c>
      <c r="BJ47" s="59">
        <f t="shared" si="11"/>
        <v>30481</v>
      </c>
      <c r="BK47" s="58">
        <f t="shared" si="12"/>
        <v>2925</v>
      </c>
      <c r="BL47" s="59">
        <f t="shared" si="13"/>
        <v>348670</v>
      </c>
    </row>
    <row r="48" spans="1:64" s="60" customFormat="1" ht="18" customHeight="1" thickBot="1" x14ac:dyDescent="0.3">
      <c r="A48" s="53" t="s">
        <v>22</v>
      </c>
      <c r="B48" s="54" t="s">
        <v>42</v>
      </c>
      <c r="C48" s="20">
        <v>913</v>
      </c>
      <c r="D48" s="70">
        <v>164063</v>
      </c>
      <c r="E48" s="20">
        <v>307</v>
      </c>
      <c r="F48" s="70">
        <v>90604</v>
      </c>
      <c r="G48" s="154">
        <v>117</v>
      </c>
      <c r="H48" s="154">
        <v>17475</v>
      </c>
      <c r="I48" s="20">
        <v>3</v>
      </c>
      <c r="J48" s="20">
        <v>1065</v>
      </c>
      <c r="K48" s="20">
        <v>15</v>
      </c>
      <c r="L48" s="20">
        <v>3228</v>
      </c>
      <c r="M48" s="20">
        <v>1</v>
      </c>
      <c r="N48" s="20">
        <v>500</v>
      </c>
      <c r="O48" s="55">
        <f t="shared" si="3"/>
        <v>1238</v>
      </c>
      <c r="P48" s="55">
        <f t="shared" si="4"/>
        <v>258960</v>
      </c>
      <c r="Q48" s="19">
        <v>1034</v>
      </c>
      <c r="R48" s="19">
        <v>131694</v>
      </c>
      <c r="S48" s="20">
        <v>159</v>
      </c>
      <c r="T48" s="20">
        <v>22409</v>
      </c>
      <c r="U48" s="20">
        <v>30</v>
      </c>
      <c r="V48" s="20">
        <v>28319</v>
      </c>
      <c r="W48" s="20">
        <v>2</v>
      </c>
      <c r="X48" s="20">
        <v>6675</v>
      </c>
      <c r="Y48" s="20">
        <v>3</v>
      </c>
      <c r="Z48" s="71">
        <v>1238</v>
      </c>
      <c r="AA48" s="20">
        <v>1</v>
      </c>
      <c r="AB48" s="20">
        <v>500</v>
      </c>
      <c r="AC48" s="56">
        <f t="shared" si="5"/>
        <v>194</v>
      </c>
      <c r="AD48" s="56">
        <f t="shared" si="6"/>
        <v>58641</v>
      </c>
      <c r="AE48" s="20">
        <v>0</v>
      </c>
      <c r="AF48" s="20">
        <v>0</v>
      </c>
      <c r="AG48" s="20">
        <v>12</v>
      </c>
      <c r="AH48" s="20">
        <v>2442</v>
      </c>
      <c r="AI48" s="20">
        <v>40</v>
      </c>
      <c r="AJ48" s="20">
        <v>30984</v>
      </c>
      <c r="AK48" s="20">
        <v>3</v>
      </c>
      <c r="AL48" s="20">
        <v>3444</v>
      </c>
      <c r="AM48" s="20">
        <v>5</v>
      </c>
      <c r="AN48" s="20">
        <v>338</v>
      </c>
      <c r="AO48" s="20">
        <v>46</v>
      </c>
      <c r="AP48" s="20">
        <v>2238</v>
      </c>
      <c r="AQ48" s="20">
        <v>2</v>
      </c>
      <c r="AR48" s="70">
        <v>1000</v>
      </c>
      <c r="AS48" s="57">
        <f t="shared" si="7"/>
        <v>1538</v>
      </c>
      <c r="AT48" s="57">
        <f t="shared" si="8"/>
        <v>357047</v>
      </c>
      <c r="AU48" s="19">
        <v>948</v>
      </c>
      <c r="AV48" s="45">
        <v>126649</v>
      </c>
      <c r="AW48" s="20">
        <v>90</v>
      </c>
      <c r="AX48" s="20">
        <v>11306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20">
        <v>0</v>
      </c>
      <c r="BE48" s="20">
        <v>24</v>
      </c>
      <c r="BF48" s="20">
        <v>2458</v>
      </c>
      <c r="BG48" s="20">
        <v>50</v>
      </c>
      <c r="BH48" s="20">
        <v>30442</v>
      </c>
      <c r="BI48" s="58">
        <f t="shared" si="10"/>
        <v>74</v>
      </c>
      <c r="BJ48" s="59">
        <f t="shared" si="11"/>
        <v>32900</v>
      </c>
      <c r="BK48" s="58">
        <f t="shared" si="12"/>
        <v>1612</v>
      </c>
      <c r="BL48" s="59">
        <f t="shared" si="13"/>
        <v>389947</v>
      </c>
    </row>
    <row r="49" spans="1:64" s="60" customFormat="1" ht="18" customHeight="1" thickBot="1" x14ac:dyDescent="0.3">
      <c r="A49" s="53" t="s">
        <v>23</v>
      </c>
      <c r="B49" s="54" t="s">
        <v>42</v>
      </c>
      <c r="C49" s="19">
        <v>165</v>
      </c>
      <c r="D49" s="45">
        <v>58438</v>
      </c>
      <c r="E49" s="19">
        <v>45</v>
      </c>
      <c r="F49" s="45">
        <v>32600</v>
      </c>
      <c r="G49" s="150">
        <v>57</v>
      </c>
      <c r="H49" s="150">
        <v>5912</v>
      </c>
      <c r="I49" s="19">
        <v>13</v>
      </c>
      <c r="J49" s="19">
        <v>1345</v>
      </c>
      <c r="K49" s="19">
        <v>0</v>
      </c>
      <c r="L49" s="19">
        <v>0</v>
      </c>
      <c r="M49" s="19">
        <v>0</v>
      </c>
      <c r="N49" s="19">
        <v>0</v>
      </c>
      <c r="O49" s="55">
        <f t="shared" si="3"/>
        <v>223</v>
      </c>
      <c r="P49" s="55">
        <f t="shared" si="4"/>
        <v>92383</v>
      </c>
      <c r="Q49" s="19">
        <v>187</v>
      </c>
      <c r="R49" s="19">
        <v>46908</v>
      </c>
      <c r="S49" s="19">
        <v>36</v>
      </c>
      <c r="T49" s="19">
        <v>12138</v>
      </c>
      <c r="U49" s="19">
        <v>5</v>
      </c>
      <c r="V49" s="19">
        <v>7283</v>
      </c>
      <c r="W49" s="19">
        <v>0</v>
      </c>
      <c r="X49" s="19">
        <v>0</v>
      </c>
      <c r="Y49" s="19">
        <v>5</v>
      </c>
      <c r="Z49" s="52">
        <v>3034</v>
      </c>
      <c r="AA49" s="19">
        <v>0</v>
      </c>
      <c r="AB49" s="19">
        <v>0</v>
      </c>
      <c r="AC49" s="56">
        <f t="shared" si="5"/>
        <v>46</v>
      </c>
      <c r="AD49" s="56">
        <f t="shared" si="6"/>
        <v>22455</v>
      </c>
      <c r="AE49" s="19">
        <v>0</v>
      </c>
      <c r="AF49" s="19">
        <v>0</v>
      </c>
      <c r="AG49" s="19">
        <v>5</v>
      </c>
      <c r="AH49" s="19">
        <v>6103</v>
      </c>
      <c r="AI49" s="19">
        <v>5</v>
      </c>
      <c r="AJ49" s="19">
        <v>9196</v>
      </c>
      <c r="AK49" s="19">
        <v>5</v>
      </c>
      <c r="AL49" s="19">
        <v>564</v>
      </c>
      <c r="AM49" s="19">
        <v>1</v>
      </c>
      <c r="AN49" s="19">
        <v>56</v>
      </c>
      <c r="AO49" s="19">
        <v>36</v>
      </c>
      <c r="AP49" s="19">
        <v>3731</v>
      </c>
      <c r="AQ49" s="19">
        <v>0</v>
      </c>
      <c r="AR49" s="45">
        <v>0</v>
      </c>
      <c r="AS49" s="57">
        <f t="shared" si="7"/>
        <v>321</v>
      </c>
      <c r="AT49" s="57">
        <f t="shared" si="8"/>
        <v>134488</v>
      </c>
      <c r="AU49" s="19">
        <v>197</v>
      </c>
      <c r="AV49" s="45">
        <v>47961</v>
      </c>
      <c r="AW49" s="19">
        <v>17</v>
      </c>
      <c r="AX49" s="19">
        <v>2858</v>
      </c>
      <c r="AY49" s="19">
        <v>0</v>
      </c>
      <c r="AZ49" s="19">
        <v>0</v>
      </c>
      <c r="BA49" s="19">
        <v>2</v>
      </c>
      <c r="BB49" s="19">
        <v>2255</v>
      </c>
      <c r="BC49" s="19">
        <v>5</v>
      </c>
      <c r="BD49" s="19">
        <v>2255</v>
      </c>
      <c r="BE49" s="19">
        <v>24</v>
      </c>
      <c r="BF49" s="19">
        <v>3687</v>
      </c>
      <c r="BG49" s="19">
        <v>67</v>
      </c>
      <c r="BH49" s="19">
        <v>33825</v>
      </c>
      <c r="BI49" s="58">
        <f t="shared" si="10"/>
        <v>98</v>
      </c>
      <c r="BJ49" s="59">
        <f t="shared" si="11"/>
        <v>42022</v>
      </c>
      <c r="BK49" s="58">
        <f t="shared" si="12"/>
        <v>419</v>
      </c>
      <c r="BL49" s="59">
        <f t="shared" si="13"/>
        <v>176510</v>
      </c>
    </row>
    <row r="50" spans="1:64" s="60" customFormat="1" ht="20.25" customHeight="1" thickBot="1" x14ac:dyDescent="0.3">
      <c r="A50" s="3">
        <v>2</v>
      </c>
      <c r="B50" s="4" t="s">
        <v>42</v>
      </c>
      <c r="C50" s="30">
        <f>SUM(C30:C49)</f>
        <v>32210</v>
      </c>
      <c r="D50" s="2">
        <f>SUM(D30:D49)</f>
        <v>9391907</v>
      </c>
      <c r="E50" s="30">
        <f>SUM(E30:E49)</f>
        <v>5702</v>
      </c>
      <c r="F50" s="2">
        <f>SUM(F30:F49)</f>
        <v>2433164</v>
      </c>
      <c r="G50" s="30">
        <f t="shared" ref="G50" si="15">SUM(G30:G49)</f>
        <v>5337</v>
      </c>
      <c r="H50" s="2">
        <f t="shared" ref="H50" si="16">SUM(H30:H49)</f>
        <v>1940773</v>
      </c>
      <c r="I50" s="30">
        <f t="shared" ref="I50" si="17">SUM(I30:I49)</f>
        <v>2991</v>
      </c>
      <c r="J50" s="2">
        <f t="shared" ref="J50" si="18">SUM(J30:J49)</f>
        <v>578813</v>
      </c>
      <c r="K50" s="30">
        <f t="shared" ref="K50" si="19">SUM(K30:K49)</f>
        <v>3573</v>
      </c>
      <c r="L50" s="2">
        <f t="shared" ref="L50" si="20">SUM(L30:L49)</f>
        <v>1331093</v>
      </c>
      <c r="M50" s="30">
        <f t="shared" ref="M50" si="21">SUM(M30:M49)</f>
        <v>155</v>
      </c>
      <c r="N50" s="2">
        <f t="shared" ref="N50" si="22">SUM(N30:N49)</f>
        <v>54211</v>
      </c>
      <c r="O50" s="30">
        <f t="shared" ref="O50" si="23">SUM(O30:O49)</f>
        <v>44476</v>
      </c>
      <c r="P50" s="2">
        <f t="shared" ref="P50" si="24">SUM(P30:P49)</f>
        <v>13734977</v>
      </c>
      <c r="Q50" s="30">
        <f t="shared" ref="Q50" si="25">SUM(Q30:Q49)</f>
        <v>37220</v>
      </c>
      <c r="R50" s="2">
        <f t="shared" ref="R50" si="26">SUM(R30:R49)</f>
        <v>7614237</v>
      </c>
      <c r="S50" s="30">
        <f t="shared" ref="S50" si="27">SUM(S30:S49)</f>
        <v>4513</v>
      </c>
      <c r="T50" s="2">
        <f t="shared" ref="T50" si="28">SUM(T30:T49)</f>
        <v>3225807</v>
      </c>
      <c r="U50" s="30">
        <f t="shared" ref="U50" si="29">SUM(U30:U49)</f>
        <v>1505</v>
      </c>
      <c r="V50" s="2">
        <f t="shared" ref="V50" si="30">SUM(V30:V49)</f>
        <v>3078704</v>
      </c>
      <c r="W50" s="30">
        <f t="shared" ref="W50" si="31">SUM(W30:W49)</f>
        <v>272</v>
      </c>
      <c r="X50" s="2">
        <f t="shared" ref="X50" si="32">SUM(X30:X49)</f>
        <v>2173422</v>
      </c>
      <c r="Y50" s="30">
        <f t="shared" ref="Y50" si="33">SUM(Y30:Y49)</f>
        <v>1162</v>
      </c>
      <c r="Z50" s="2">
        <f t="shared" ref="Z50" si="34">SUM(Z30:Z49)</f>
        <v>626537</v>
      </c>
      <c r="AA50" s="30">
        <f t="shared" ref="AA50" si="35">SUM(AA30:AA49)</f>
        <v>82</v>
      </c>
      <c r="AB50" s="2">
        <f t="shared" ref="AB50" si="36">SUM(AB30:AB49)</f>
        <v>33576</v>
      </c>
      <c r="AC50" s="30">
        <f t="shared" ref="AC50" si="37">SUM(AC30:AC49)</f>
        <v>7452</v>
      </c>
      <c r="AD50" s="2">
        <f t="shared" ref="AD50" si="38">SUM(AD30:AD49)</f>
        <v>9104470</v>
      </c>
      <c r="AE50" s="30">
        <f t="shared" ref="AE50" si="39">SUM(AE30:AE49)</f>
        <v>79</v>
      </c>
      <c r="AF50" s="2">
        <f t="shared" ref="AF50" si="40">SUM(AF30:AF49)</f>
        <v>107990</v>
      </c>
      <c r="AG50" s="30">
        <f t="shared" ref="AG50" si="41">SUM(AG30:AG49)</f>
        <v>1235</v>
      </c>
      <c r="AH50" s="2">
        <f t="shared" ref="AH50" si="42">SUM(AH30:AH49)</f>
        <v>594504</v>
      </c>
      <c r="AI50" s="30">
        <f t="shared" ref="AI50" si="43">SUM(AI30:AI49)</f>
        <v>3051</v>
      </c>
      <c r="AJ50" s="2">
        <f t="shared" ref="AJ50" si="44">SUM(AJ30:AJ49)</f>
        <v>2731075</v>
      </c>
      <c r="AK50" s="30">
        <f t="shared" ref="AK50" si="45">SUM(AK30:AK49)</f>
        <v>974</v>
      </c>
      <c r="AL50" s="2">
        <f t="shared" ref="AL50" si="46">SUM(AL30:AL49)</f>
        <v>240661</v>
      </c>
      <c r="AM50" s="30">
        <f t="shared" ref="AM50" si="47">SUM(AM30:AM49)</f>
        <v>628</v>
      </c>
      <c r="AN50" s="2">
        <f t="shared" ref="AN50" si="48">SUM(AN30:AN49)</f>
        <v>33664</v>
      </c>
      <c r="AO50" s="30">
        <f t="shared" ref="AO50" si="49">SUM(AO30:AO49)</f>
        <v>8200</v>
      </c>
      <c r="AP50" s="2">
        <f t="shared" ref="AP50" si="50">SUM(AP30:AP49)</f>
        <v>752948</v>
      </c>
      <c r="AQ50" s="30">
        <f t="shared" ref="AQ50" si="51">SUM(AQ30:AQ49)</f>
        <v>110</v>
      </c>
      <c r="AR50" s="2">
        <f t="shared" ref="AR50" si="52">SUM(AR30:AR49)</f>
        <v>57079</v>
      </c>
      <c r="AS50" s="30">
        <f t="shared" ref="AS50" si="53">SUM(AS30:AS49)</f>
        <v>66095</v>
      </c>
      <c r="AT50" s="2">
        <f t="shared" ref="AT50" si="54">SUM(AT30:AT49)</f>
        <v>27300289</v>
      </c>
      <c r="AU50" s="30">
        <f t="shared" ref="AU50" si="55">SUM(AU30:AU49)</f>
        <v>42237</v>
      </c>
      <c r="AV50" s="2">
        <f t="shared" ref="AV50" si="56">SUM(AV30:AV49)</f>
        <v>10878866</v>
      </c>
      <c r="AW50" s="30">
        <f t="shared" ref="AW50" si="57">SUM(AW30:AW49)</f>
        <v>5860</v>
      </c>
      <c r="AX50" s="2">
        <f t="shared" ref="AX50" si="58">SUM(AX30:AX49)</f>
        <v>1772018</v>
      </c>
      <c r="AY50" s="30">
        <f t="shared" ref="AY50" si="59">SUM(AY30:AY49)</f>
        <v>0</v>
      </c>
      <c r="AZ50" s="2">
        <f t="shared" ref="AZ50" si="60">SUM(AZ30:AZ49)</f>
        <v>0</v>
      </c>
      <c r="BA50" s="30">
        <f t="shared" ref="BA50" si="61">SUM(BA30:BA49)</f>
        <v>118</v>
      </c>
      <c r="BB50" s="2">
        <f t="shared" ref="BB50" si="62">SUM(BB30:BB49)</f>
        <v>259189</v>
      </c>
      <c r="BC50" s="30">
        <f t="shared" ref="BC50" si="63">SUM(BC30:BC49)</f>
        <v>256</v>
      </c>
      <c r="BD50" s="2">
        <f t="shared" ref="BD50" si="64">SUM(BD30:BD49)</f>
        <v>775208</v>
      </c>
      <c r="BE50" s="30">
        <f t="shared" ref="BE50" si="65">SUM(BE30:BE49)</f>
        <v>7814</v>
      </c>
      <c r="BF50" s="2">
        <f t="shared" ref="BF50" si="66">SUM(BF30:BF49)</f>
        <v>3489052</v>
      </c>
      <c r="BG50" s="30">
        <f t="shared" ref="BG50" si="67">SUM(BG30:BG49)</f>
        <v>10689</v>
      </c>
      <c r="BH50" s="2">
        <f t="shared" ref="BH50" si="68">SUM(BH30:BH49)</f>
        <v>3453406</v>
      </c>
      <c r="BI50" s="30">
        <f t="shared" ref="BI50" si="69">SUM(BI30:BI49)</f>
        <v>18877</v>
      </c>
      <c r="BJ50" s="2">
        <f t="shared" ref="BJ50" si="70">SUM(BJ30:BJ49)</f>
        <v>7976855</v>
      </c>
      <c r="BK50" s="30">
        <f t="shared" ref="BK50" si="71">SUM(BK30:BK49)</f>
        <v>84972</v>
      </c>
      <c r="BL50" s="2">
        <f t="shared" ref="BL50" si="72">SUM(BL30:BL49)</f>
        <v>35277144</v>
      </c>
    </row>
    <row r="51" spans="1:64" s="60" customFormat="1" ht="18" customHeight="1" thickBot="1" x14ac:dyDescent="0.3">
      <c r="A51" s="53"/>
      <c r="B51" s="54"/>
      <c r="C51" s="19">
        <v>0</v>
      </c>
      <c r="D51" s="45">
        <v>0</v>
      </c>
      <c r="E51" s="19">
        <v>0</v>
      </c>
      <c r="F51" s="45">
        <v>0</v>
      </c>
      <c r="G51" s="150">
        <v>0</v>
      </c>
      <c r="H51" s="150">
        <v>0</v>
      </c>
      <c r="I51" s="19"/>
      <c r="J51" s="19"/>
      <c r="K51" s="19"/>
      <c r="L51" s="19"/>
      <c r="M51" s="19"/>
      <c r="N51" s="19"/>
      <c r="O51" s="55">
        <f t="shared" si="3"/>
        <v>0</v>
      </c>
      <c r="P51" s="55">
        <f t="shared" si="4"/>
        <v>0</v>
      </c>
      <c r="Q51" s="19"/>
      <c r="R51" s="19"/>
      <c r="S51" s="19"/>
      <c r="T51" s="19"/>
      <c r="U51" s="19"/>
      <c r="V51" s="19"/>
      <c r="W51" s="19"/>
      <c r="X51" s="19"/>
      <c r="Y51" s="19"/>
      <c r="Z51" s="52"/>
      <c r="AA51" s="19"/>
      <c r="AB51" s="19"/>
      <c r="AC51" s="56">
        <f t="shared" si="5"/>
        <v>0</v>
      </c>
      <c r="AD51" s="56">
        <f t="shared" si="6"/>
        <v>0</v>
      </c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45"/>
      <c r="AS51" s="57">
        <f t="shared" si="7"/>
        <v>0</v>
      </c>
      <c r="AT51" s="57">
        <f t="shared" si="8"/>
        <v>0</v>
      </c>
      <c r="AU51" s="19"/>
      <c r="AV51" s="45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58">
        <f t="shared" si="10"/>
        <v>0</v>
      </c>
      <c r="BJ51" s="59">
        <f t="shared" si="11"/>
        <v>0</v>
      </c>
      <c r="BK51" s="58">
        <f t="shared" si="12"/>
        <v>0</v>
      </c>
      <c r="BL51" s="59">
        <f t="shared" si="13"/>
        <v>0</v>
      </c>
    </row>
    <row r="52" spans="1:64" s="60" customFormat="1" ht="18" customHeight="1" thickBot="1" x14ac:dyDescent="0.3">
      <c r="A52" s="53" t="s">
        <v>4</v>
      </c>
      <c r="B52" s="54" t="s">
        <v>69</v>
      </c>
      <c r="C52" s="19">
        <v>421</v>
      </c>
      <c r="D52" s="45">
        <v>118140</v>
      </c>
      <c r="E52" s="19">
        <v>138</v>
      </c>
      <c r="F52" s="45">
        <v>42569</v>
      </c>
      <c r="G52" s="150">
        <v>20</v>
      </c>
      <c r="H52" s="150">
        <v>15527</v>
      </c>
      <c r="I52" s="19">
        <v>5</v>
      </c>
      <c r="J52" s="19">
        <v>151</v>
      </c>
      <c r="K52" s="19">
        <v>5</v>
      </c>
      <c r="L52" s="19">
        <v>19679</v>
      </c>
      <c r="M52" s="19">
        <v>1</v>
      </c>
      <c r="N52" s="19">
        <v>651</v>
      </c>
      <c r="O52" s="55">
        <f t="shared" si="3"/>
        <v>569</v>
      </c>
      <c r="P52" s="55">
        <f t="shared" si="4"/>
        <v>180539</v>
      </c>
      <c r="Q52" s="19">
        <v>477</v>
      </c>
      <c r="R52" s="19">
        <v>94532</v>
      </c>
      <c r="S52" s="19">
        <v>92</v>
      </c>
      <c r="T52" s="19">
        <v>22636</v>
      </c>
      <c r="U52" s="19">
        <v>69</v>
      </c>
      <c r="V52" s="19">
        <v>130630</v>
      </c>
      <c r="W52" s="19">
        <v>0</v>
      </c>
      <c r="X52" s="19">
        <v>21314</v>
      </c>
      <c r="Y52" s="19">
        <v>0</v>
      </c>
      <c r="Z52" s="52">
        <v>0</v>
      </c>
      <c r="AA52" s="19">
        <v>0</v>
      </c>
      <c r="AB52" s="19">
        <v>0</v>
      </c>
      <c r="AC52" s="56">
        <f t="shared" si="5"/>
        <v>161</v>
      </c>
      <c r="AD52" s="56">
        <f t="shared" si="6"/>
        <v>174580</v>
      </c>
      <c r="AE52" s="19">
        <v>7</v>
      </c>
      <c r="AF52" s="19">
        <v>101475</v>
      </c>
      <c r="AG52" s="19">
        <v>41</v>
      </c>
      <c r="AH52" s="19">
        <v>15763</v>
      </c>
      <c r="AI52" s="19">
        <v>124</v>
      </c>
      <c r="AJ52" s="19">
        <v>99503</v>
      </c>
      <c r="AK52" s="19">
        <v>55</v>
      </c>
      <c r="AL52" s="19">
        <v>13184</v>
      </c>
      <c r="AM52" s="19">
        <v>45</v>
      </c>
      <c r="AN52" s="19">
        <v>1618</v>
      </c>
      <c r="AO52" s="19">
        <v>111</v>
      </c>
      <c r="AP52" s="19">
        <v>8396</v>
      </c>
      <c r="AQ52" s="19">
        <v>3</v>
      </c>
      <c r="AR52" s="45">
        <v>225</v>
      </c>
      <c r="AS52" s="57">
        <f t="shared" si="7"/>
        <v>1113</v>
      </c>
      <c r="AT52" s="57">
        <f t="shared" si="8"/>
        <v>595058</v>
      </c>
      <c r="AU52" s="19">
        <v>669</v>
      </c>
      <c r="AV52" s="45">
        <v>221521</v>
      </c>
      <c r="AW52" s="19">
        <v>6</v>
      </c>
      <c r="AX52" s="19">
        <v>606</v>
      </c>
      <c r="AY52" s="19">
        <v>0</v>
      </c>
      <c r="AZ52" s="19">
        <v>0</v>
      </c>
      <c r="BA52" s="19">
        <v>3</v>
      </c>
      <c r="BB52" s="19">
        <v>7616</v>
      </c>
      <c r="BC52" s="19">
        <v>15</v>
      </c>
      <c r="BD52" s="19">
        <v>33928</v>
      </c>
      <c r="BE52" s="19">
        <v>236</v>
      </c>
      <c r="BF52" s="19">
        <v>71240</v>
      </c>
      <c r="BG52" s="19">
        <v>550</v>
      </c>
      <c r="BH52" s="19">
        <v>55004</v>
      </c>
      <c r="BI52" s="58">
        <f t="shared" si="10"/>
        <v>804</v>
      </c>
      <c r="BJ52" s="59">
        <f t="shared" si="11"/>
        <v>167788</v>
      </c>
      <c r="BK52" s="58">
        <f t="shared" si="12"/>
        <v>1917</v>
      </c>
      <c r="BL52" s="59">
        <f t="shared" si="13"/>
        <v>762846</v>
      </c>
    </row>
    <row r="53" spans="1:64" s="60" customFormat="1" ht="18" customHeight="1" thickBot="1" x14ac:dyDescent="0.3">
      <c r="A53" s="53" t="s">
        <v>20</v>
      </c>
      <c r="B53" s="54" t="s">
        <v>69</v>
      </c>
      <c r="C53" s="19">
        <v>0</v>
      </c>
      <c r="D53" s="45">
        <v>0</v>
      </c>
      <c r="E53" s="75">
        <v>0</v>
      </c>
      <c r="F53" s="45">
        <v>0</v>
      </c>
      <c r="G53" s="150">
        <v>0</v>
      </c>
      <c r="H53" s="150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55">
        <f t="shared" si="3"/>
        <v>0</v>
      </c>
      <c r="P53" s="55">
        <f t="shared" si="4"/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52">
        <v>0</v>
      </c>
      <c r="AA53" s="19">
        <v>0</v>
      </c>
      <c r="AB53" s="19">
        <v>0</v>
      </c>
      <c r="AC53" s="56">
        <f t="shared" si="5"/>
        <v>0</v>
      </c>
      <c r="AD53" s="56">
        <f t="shared" si="6"/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45">
        <v>0</v>
      </c>
      <c r="AS53" s="57">
        <f t="shared" si="7"/>
        <v>0</v>
      </c>
      <c r="AT53" s="57">
        <f t="shared" si="8"/>
        <v>0</v>
      </c>
      <c r="AU53" s="19">
        <v>0</v>
      </c>
      <c r="AV53" s="45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58">
        <f t="shared" si="10"/>
        <v>0</v>
      </c>
      <c r="BJ53" s="59">
        <f t="shared" si="11"/>
        <v>0</v>
      </c>
      <c r="BK53" s="58">
        <f t="shared" si="12"/>
        <v>0</v>
      </c>
      <c r="BL53" s="59">
        <f t="shared" si="13"/>
        <v>0</v>
      </c>
    </row>
    <row r="54" spans="1:64" s="60" customFormat="1" ht="18" customHeight="1" thickBot="1" x14ac:dyDescent="0.3">
      <c r="A54" s="53" t="s">
        <v>5</v>
      </c>
      <c r="B54" s="54" t="s">
        <v>69</v>
      </c>
      <c r="C54" s="19">
        <v>344</v>
      </c>
      <c r="D54" s="45">
        <v>116218</v>
      </c>
      <c r="E54" s="19">
        <v>110</v>
      </c>
      <c r="F54" s="45">
        <v>75344</v>
      </c>
      <c r="G54" s="150">
        <v>53</v>
      </c>
      <c r="H54" s="150">
        <v>3545</v>
      </c>
      <c r="I54" s="19">
        <v>11</v>
      </c>
      <c r="J54" s="19">
        <v>1834</v>
      </c>
      <c r="K54" s="19">
        <v>1</v>
      </c>
      <c r="L54" s="19">
        <v>2156</v>
      </c>
      <c r="M54" s="19">
        <v>0</v>
      </c>
      <c r="N54" s="19">
        <v>0</v>
      </c>
      <c r="O54" s="55">
        <f t="shared" si="3"/>
        <v>466</v>
      </c>
      <c r="P54" s="55">
        <f t="shared" si="4"/>
        <v>195552</v>
      </c>
      <c r="Q54" s="19">
        <v>390</v>
      </c>
      <c r="R54" s="19">
        <v>92993</v>
      </c>
      <c r="S54" s="19">
        <v>17</v>
      </c>
      <c r="T54" s="19">
        <v>17861</v>
      </c>
      <c r="U54" s="19">
        <v>1</v>
      </c>
      <c r="V54" s="19">
        <v>7144</v>
      </c>
      <c r="W54" s="19">
        <v>0</v>
      </c>
      <c r="X54" s="19">
        <v>0</v>
      </c>
      <c r="Y54" s="19">
        <v>14</v>
      </c>
      <c r="Z54" s="52">
        <v>2857</v>
      </c>
      <c r="AA54" s="19">
        <v>1</v>
      </c>
      <c r="AB54" s="19">
        <v>500</v>
      </c>
      <c r="AC54" s="56">
        <f t="shared" si="5"/>
        <v>32</v>
      </c>
      <c r="AD54" s="56">
        <f t="shared" si="6"/>
        <v>27862</v>
      </c>
      <c r="AE54" s="19">
        <v>0</v>
      </c>
      <c r="AF54" s="19">
        <v>0</v>
      </c>
      <c r="AG54" s="19">
        <v>4</v>
      </c>
      <c r="AH54" s="19">
        <v>2354</v>
      </c>
      <c r="AI54" s="19">
        <v>12</v>
      </c>
      <c r="AJ54" s="19">
        <v>5761</v>
      </c>
      <c r="AK54" s="19">
        <v>0</v>
      </c>
      <c r="AL54" s="19">
        <v>0</v>
      </c>
      <c r="AM54" s="19">
        <v>2</v>
      </c>
      <c r="AN54" s="19">
        <v>88</v>
      </c>
      <c r="AO54" s="19">
        <v>15</v>
      </c>
      <c r="AP54" s="19">
        <v>4706</v>
      </c>
      <c r="AQ54" s="19">
        <v>0</v>
      </c>
      <c r="AR54" s="45">
        <v>0</v>
      </c>
      <c r="AS54" s="57">
        <f t="shared" si="7"/>
        <v>531</v>
      </c>
      <c r="AT54" s="57">
        <f t="shared" si="8"/>
        <v>236323</v>
      </c>
      <c r="AU54" s="19">
        <v>322</v>
      </c>
      <c r="AV54" s="45">
        <v>75679</v>
      </c>
      <c r="AW54" s="19">
        <v>77</v>
      </c>
      <c r="AX54" s="19">
        <v>18166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24</v>
      </c>
      <c r="BF54" s="19">
        <v>12290</v>
      </c>
      <c r="BG54" s="19">
        <v>14</v>
      </c>
      <c r="BH54" s="19">
        <v>4397</v>
      </c>
      <c r="BI54" s="58">
        <f t="shared" si="10"/>
        <v>38</v>
      </c>
      <c r="BJ54" s="59">
        <f t="shared" si="11"/>
        <v>16687</v>
      </c>
      <c r="BK54" s="58">
        <f t="shared" si="12"/>
        <v>569</v>
      </c>
      <c r="BL54" s="59">
        <f t="shared" si="13"/>
        <v>253010</v>
      </c>
    </row>
    <row r="55" spans="1:64" s="60" customFormat="1" ht="18" customHeight="1" thickBot="1" x14ac:dyDescent="0.3">
      <c r="A55" s="53" t="s">
        <v>25</v>
      </c>
      <c r="B55" s="54" t="s">
        <v>69</v>
      </c>
      <c r="C55" s="19">
        <v>0</v>
      </c>
      <c r="D55" s="45">
        <v>0</v>
      </c>
      <c r="E55" s="19">
        <v>0</v>
      </c>
      <c r="F55" s="45">
        <v>0</v>
      </c>
      <c r="G55" s="150">
        <v>0</v>
      </c>
      <c r="H55" s="150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55">
        <f t="shared" si="3"/>
        <v>0</v>
      </c>
      <c r="P55" s="55">
        <f t="shared" si="4"/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52">
        <v>0</v>
      </c>
      <c r="AA55" s="19">
        <v>0</v>
      </c>
      <c r="AB55" s="19">
        <v>0</v>
      </c>
      <c r="AC55" s="56">
        <f t="shared" si="5"/>
        <v>0</v>
      </c>
      <c r="AD55" s="56">
        <f t="shared" si="6"/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45">
        <v>0</v>
      </c>
      <c r="AS55" s="57">
        <f t="shared" si="7"/>
        <v>0</v>
      </c>
      <c r="AT55" s="57">
        <f t="shared" si="8"/>
        <v>0</v>
      </c>
      <c r="AU55" s="19">
        <v>0</v>
      </c>
      <c r="AV55" s="45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58">
        <f t="shared" si="10"/>
        <v>0</v>
      </c>
      <c r="BJ55" s="59">
        <f t="shared" si="11"/>
        <v>0</v>
      </c>
      <c r="BK55" s="58">
        <f t="shared" si="12"/>
        <v>0</v>
      </c>
      <c r="BL55" s="59">
        <f t="shared" si="13"/>
        <v>0</v>
      </c>
    </row>
    <row r="56" spans="1:64" s="60" customFormat="1" ht="18" customHeight="1" thickBot="1" x14ac:dyDescent="0.3">
      <c r="A56" s="53" t="s">
        <v>6</v>
      </c>
      <c r="B56" s="54" t="s">
        <v>69</v>
      </c>
      <c r="C56" s="19">
        <v>0</v>
      </c>
      <c r="D56" s="45">
        <v>0</v>
      </c>
      <c r="E56" s="19">
        <v>0</v>
      </c>
      <c r="F56" s="45">
        <v>0</v>
      </c>
      <c r="G56" s="150">
        <v>0</v>
      </c>
      <c r="H56" s="150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55">
        <f t="shared" si="3"/>
        <v>0</v>
      </c>
      <c r="P56" s="55">
        <f t="shared" si="4"/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52">
        <v>0</v>
      </c>
      <c r="AA56" s="19">
        <v>0</v>
      </c>
      <c r="AB56" s="19">
        <v>0</v>
      </c>
      <c r="AC56" s="56">
        <f t="shared" si="5"/>
        <v>0</v>
      </c>
      <c r="AD56" s="56">
        <f t="shared" si="6"/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45">
        <v>0</v>
      </c>
      <c r="AS56" s="57">
        <f t="shared" si="7"/>
        <v>0</v>
      </c>
      <c r="AT56" s="57">
        <f t="shared" si="8"/>
        <v>0</v>
      </c>
      <c r="AU56" s="19">
        <v>0</v>
      </c>
      <c r="AV56" s="45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58">
        <f t="shared" si="10"/>
        <v>0</v>
      </c>
      <c r="BJ56" s="59">
        <f t="shared" si="11"/>
        <v>0</v>
      </c>
      <c r="BK56" s="58">
        <f t="shared" si="12"/>
        <v>0</v>
      </c>
      <c r="BL56" s="59">
        <f t="shared" si="13"/>
        <v>0</v>
      </c>
    </row>
    <row r="57" spans="1:64" s="60" customFormat="1" ht="18" customHeight="1" thickBot="1" x14ac:dyDescent="0.3">
      <c r="A57" s="53" t="s">
        <v>27</v>
      </c>
      <c r="B57" s="54" t="s">
        <v>69</v>
      </c>
      <c r="C57" s="19">
        <v>0</v>
      </c>
      <c r="D57" s="45">
        <v>0</v>
      </c>
      <c r="E57" s="19">
        <v>0</v>
      </c>
      <c r="F57" s="45">
        <v>0</v>
      </c>
      <c r="G57" s="150">
        <v>0</v>
      </c>
      <c r="H57" s="150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55">
        <f t="shared" si="3"/>
        <v>0</v>
      </c>
      <c r="P57" s="55">
        <f t="shared" si="4"/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52">
        <v>0</v>
      </c>
      <c r="AA57" s="19">
        <v>0</v>
      </c>
      <c r="AB57" s="19">
        <v>0</v>
      </c>
      <c r="AC57" s="56">
        <f t="shared" si="5"/>
        <v>0</v>
      </c>
      <c r="AD57" s="56">
        <f t="shared" si="6"/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45">
        <v>0</v>
      </c>
      <c r="AS57" s="57">
        <f t="shared" si="7"/>
        <v>0</v>
      </c>
      <c r="AT57" s="57">
        <f t="shared" si="8"/>
        <v>0</v>
      </c>
      <c r="AU57" s="19">
        <v>0</v>
      </c>
      <c r="AV57" s="45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58">
        <f t="shared" si="10"/>
        <v>0</v>
      </c>
      <c r="BJ57" s="59">
        <f t="shared" si="11"/>
        <v>0</v>
      </c>
      <c r="BK57" s="58">
        <f t="shared" si="12"/>
        <v>0</v>
      </c>
      <c r="BL57" s="59">
        <f t="shared" si="13"/>
        <v>0</v>
      </c>
    </row>
    <row r="58" spans="1:64" s="60" customFormat="1" ht="18" customHeight="1" thickBot="1" x14ac:dyDescent="0.3">
      <c r="A58" s="53" t="s">
        <v>7</v>
      </c>
      <c r="B58" s="54" t="s">
        <v>69</v>
      </c>
      <c r="C58" s="19">
        <v>0</v>
      </c>
      <c r="D58" s="45">
        <v>0</v>
      </c>
      <c r="E58" s="19">
        <v>0</v>
      </c>
      <c r="F58" s="45">
        <v>0</v>
      </c>
      <c r="G58" s="150">
        <v>0</v>
      </c>
      <c r="H58" s="150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55">
        <f t="shared" si="3"/>
        <v>0</v>
      </c>
      <c r="P58" s="55">
        <f t="shared" si="4"/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52">
        <v>0</v>
      </c>
      <c r="AA58" s="19">
        <v>0</v>
      </c>
      <c r="AB58" s="19">
        <v>0</v>
      </c>
      <c r="AC58" s="56">
        <f t="shared" si="5"/>
        <v>0</v>
      </c>
      <c r="AD58" s="56">
        <f t="shared" si="6"/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45">
        <v>0</v>
      </c>
      <c r="AS58" s="57">
        <f t="shared" si="7"/>
        <v>0</v>
      </c>
      <c r="AT58" s="57">
        <f t="shared" si="8"/>
        <v>0</v>
      </c>
      <c r="AU58" s="19">
        <v>0</v>
      </c>
      <c r="AV58" s="45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58">
        <f t="shared" si="10"/>
        <v>0</v>
      </c>
      <c r="BJ58" s="59">
        <f t="shared" si="11"/>
        <v>0</v>
      </c>
      <c r="BK58" s="58">
        <f t="shared" si="12"/>
        <v>0</v>
      </c>
      <c r="BL58" s="59">
        <f t="shared" si="13"/>
        <v>0</v>
      </c>
    </row>
    <row r="59" spans="1:64" s="60" customFormat="1" ht="18" customHeight="1" thickBot="1" x14ac:dyDescent="0.3">
      <c r="A59" s="53" t="s">
        <v>21</v>
      </c>
      <c r="B59" s="54" t="s">
        <v>69</v>
      </c>
      <c r="C59" s="19">
        <v>0</v>
      </c>
      <c r="D59" s="45">
        <v>0</v>
      </c>
      <c r="E59" s="19">
        <v>0</v>
      </c>
      <c r="F59" s="45">
        <v>0</v>
      </c>
      <c r="G59" s="150">
        <v>0</v>
      </c>
      <c r="H59" s="150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55">
        <f t="shared" si="3"/>
        <v>0</v>
      </c>
      <c r="P59" s="55">
        <f t="shared" si="4"/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52">
        <v>0</v>
      </c>
      <c r="AA59" s="19">
        <v>0</v>
      </c>
      <c r="AB59" s="19">
        <v>0</v>
      </c>
      <c r="AC59" s="56">
        <f t="shared" si="5"/>
        <v>0</v>
      </c>
      <c r="AD59" s="56">
        <f t="shared" si="6"/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  <c r="AJ59" s="19">
        <v>0</v>
      </c>
      <c r="AK59" s="19">
        <v>0</v>
      </c>
      <c r="AL59" s="19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45">
        <v>0</v>
      </c>
      <c r="AS59" s="57">
        <f t="shared" si="7"/>
        <v>0</v>
      </c>
      <c r="AT59" s="57">
        <f t="shared" si="8"/>
        <v>0</v>
      </c>
      <c r="AU59" s="19">
        <v>0</v>
      </c>
      <c r="AV59" s="45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58">
        <f t="shared" si="10"/>
        <v>0</v>
      </c>
      <c r="BJ59" s="59">
        <f t="shared" si="11"/>
        <v>0</v>
      </c>
      <c r="BK59" s="58">
        <f t="shared" si="12"/>
        <v>0</v>
      </c>
      <c r="BL59" s="59">
        <f t="shared" si="13"/>
        <v>0</v>
      </c>
    </row>
    <row r="60" spans="1:64" s="60" customFormat="1" ht="18" customHeight="1" thickBot="1" x14ac:dyDescent="0.3">
      <c r="A60" s="53" t="s">
        <v>8</v>
      </c>
      <c r="B60" s="54" t="s">
        <v>69</v>
      </c>
      <c r="C60" s="19">
        <v>0</v>
      </c>
      <c r="D60" s="45">
        <v>0</v>
      </c>
      <c r="E60" s="19">
        <v>0</v>
      </c>
      <c r="F60" s="45">
        <v>0</v>
      </c>
      <c r="G60" s="150">
        <v>0</v>
      </c>
      <c r="H60" s="150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55">
        <f t="shared" si="3"/>
        <v>0</v>
      </c>
      <c r="P60" s="55">
        <f t="shared" si="4"/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52">
        <v>0</v>
      </c>
      <c r="AA60" s="19">
        <v>0</v>
      </c>
      <c r="AB60" s="19">
        <v>0</v>
      </c>
      <c r="AC60" s="56">
        <f t="shared" si="5"/>
        <v>0</v>
      </c>
      <c r="AD60" s="56">
        <f t="shared" si="6"/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45">
        <v>0</v>
      </c>
      <c r="AS60" s="57">
        <f t="shared" si="7"/>
        <v>0</v>
      </c>
      <c r="AT60" s="57">
        <f t="shared" si="8"/>
        <v>0</v>
      </c>
      <c r="AU60" s="19">
        <v>0</v>
      </c>
      <c r="AV60" s="45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58">
        <f t="shared" si="10"/>
        <v>0</v>
      </c>
      <c r="BJ60" s="59">
        <f t="shared" si="11"/>
        <v>0</v>
      </c>
      <c r="BK60" s="58">
        <f t="shared" si="12"/>
        <v>0</v>
      </c>
      <c r="BL60" s="59">
        <f t="shared" si="13"/>
        <v>0</v>
      </c>
    </row>
    <row r="61" spans="1:64" s="60" customFormat="1" ht="18" customHeight="1" thickBot="1" x14ac:dyDescent="0.3">
      <c r="A61" s="53" t="s">
        <v>9</v>
      </c>
      <c r="B61" s="54" t="s">
        <v>69</v>
      </c>
      <c r="C61" s="19">
        <v>0</v>
      </c>
      <c r="D61" s="45">
        <v>0</v>
      </c>
      <c r="E61" s="19">
        <v>0</v>
      </c>
      <c r="F61" s="45">
        <v>0</v>
      </c>
      <c r="G61" s="150">
        <v>0</v>
      </c>
      <c r="H61" s="150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55">
        <f t="shared" si="3"/>
        <v>0</v>
      </c>
      <c r="P61" s="55">
        <f t="shared" si="4"/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52">
        <v>0</v>
      </c>
      <c r="AA61" s="19">
        <v>0</v>
      </c>
      <c r="AB61" s="19">
        <v>0</v>
      </c>
      <c r="AC61" s="56">
        <f t="shared" si="5"/>
        <v>0</v>
      </c>
      <c r="AD61" s="56">
        <f t="shared" si="6"/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45">
        <v>0</v>
      </c>
      <c r="AS61" s="57">
        <f t="shared" si="7"/>
        <v>0</v>
      </c>
      <c r="AT61" s="57">
        <f t="shared" si="8"/>
        <v>0</v>
      </c>
      <c r="AU61" s="19">
        <v>0</v>
      </c>
      <c r="AV61" s="45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58">
        <f t="shared" si="10"/>
        <v>0</v>
      </c>
      <c r="BJ61" s="59">
        <f t="shared" si="11"/>
        <v>0</v>
      </c>
      <c r="BK61" s="58">
        <f t="shared" si="12"/>
        <v>0</v>
      </c>
      <c r="BL61" s="59">
        <f t="shared" si="13"/>
        <v>0</v>
      </c>
    </row>
    <row r="62" spans="1:64" s="60" customFormat="1" ht="18" customHeight="1" thickBot="1" x14ac:dyDescent="0.3">
      <c r="A62" s="53" t="s">
        <v>10</v>
      </c>
      <c r="B62" s="54" t="s">
        <v>69</v>
      </c>
      <c r="C62" s="19">
        <v>0</v>
      </c>
      <c r="D62" s="45">
        <v>0</v>
      </c>
      <c r="E62" s="19">
        <v>0</v>
      </c>
      <c r="F62" s="45">
        <v>0</v>
      </c>
      <c r="G62" s="150">
        <v>0</v>
      </c>
      <c r="H62" s="150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55">
        <f t="shared" si="3"/>
        <v>0</v>
      </c>
      <c r="P62" s="55">
        <f t="shared" si="4"/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52">
        <v>0</v>
      </c>
      <c r="AA62" s="19">
        <v>0</v>
      </c>
      <c r="AB62" s="19">
        <v>0</v>
      </c>
      <c r="AC62" s="56">
        <f t="shared" si="5"/>
        <v>0</v>
      </c>
      <c r="AD62" s="56">
        <f t="shared" si="6"/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45">
        <v>0</v>
      </c>
      <c r="AS62" s="57">
        <f t="shared" si="7"/>
        <v>0</v>
      </c>
      <c r="AT62" s="57">
        <f t="shared" si="8"/>
        <v>0</v>
      </c>
      <c r="AU62" s="19">
        <v>0</v>
      </c>
      <c r="AV62" s="45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58">
        <f t="shared" si="10"/>
        <v>0</v>
      </c>
      <c r="BJ62" s="59">
        <f t="shared" si="11"/>
        <v>0</v>
      </c>
      <c r="BK62" s="58">
        <f t="shared" si="12"/>
        <v>0</v>
      </c>
      <c r="BL62" s="59">
        <f t="shared" si="13"/>
        <v>0</v>
      </c>
    </row>
    <row r="63" spans="1:64" s="60" customFormat="1" ht="18" customHeight="1" thickBot="1" x14ac:dyDescent="0.3">
      <c r="A63" s="53" t="s">
        <v>11</v>
      </c>
      <c r="B63" s="54" t="s">
        <v>69</v>
      </c>
      <c r="C63" s="19">
        <v>247</v>
      </c>
      <c r="D63" s="45">
        <v>33358</v>
      </c>
      <c r="E63" s="19">
        <v>15</v>
      </c>
      <c r="F63" s="45">
        <v>14421</v>
      </c>
      <c r="G63" s="150">
        <v>19</v>
      </c>
      <c r="H63" s="150">
        <v>5048</v>
      </c>
      <c r="I63" s="19">
        <v>29</v>
      </c>
      <c r="J63" s="19">
        <v>2131</v>
      </c>
      <c r="K63" s="19">
        <v>42</v>
      </c>
      <c r="L63" s="19">
        <v>2352</v>
      </c>
      <c r="M63" s="19">
        <v>0</v>
      </c>
      <c r="N63" s="19">
        <v>0</v>
      </c>
      <c r="O63" s="55">
        <f t="shared" si="3"/>
        <v>333</v>
      </c>
      <c r="P63" s="55">
        <f t="shared" si="4"/>
        <v>52262</v>
      </c>
      <c r="Q63" s="19">
        <v>278</v>
      </c>
      <c r="R63" s="19">
        <v>26690</v>
      </c>
      <c r="S63" s="19">
        <v>53</v>
      </c>
      <c r="T63" s="19">
        <v>7728</v>
      </c>
      <c r="U63" s="19">
        <v>29</v>
      </c>
      <c r="V63" s="19">
        <v>3831</v>
      </c>
      <c r="W63" s="19">
        <v>0</v>
      </c>
      <c r="X63" s="19">
        <v>0</v>
      </c>
      <c r="Y63" s="19">
        <v>12</v>
      </c>
      <c r="Z63" s="52">
        <v>2811</v>
      </c>
      <c r="AA63" s="19">
        <v>1</v>
      </c>
      <c r="AB63" s="19">
        <v>1000</v>
      </c>
      <c r="AC63" s="56">
        <f t="shared" si="5"/>
        <v>94</v>
      </c>
      <c r="AD63" s="56">
        <f t="shared" si="6"/>
        <v>14370</v>
      </c>
      <c r="AE63" s="19">
        <v>0</v>
      </c>
      <c r="AF63" s="19">
        <v>0</v>
      </c>
      <c r="AG63" s="19">
        <v>8</v>
      </c>
      <c r="AH63" s="19">
        <v>3312</v>
      </c>
      <c r="AI63" s="19">
        <v>8</v>
      </c>
      <c r="AJ63" s="19">
        <v>6189</v>
      </c>
      <c r="AK63" s="19">
        <v>6</v>
      </c>
      <c r="AL63" s="19">
        <v>1130</v>
      </c>
      <c r="AM63" s="19">
        <v>5</v>
      </c>
      <c r="AN63" s="19">
        <v>349</v>
      </c>
      <c r="AO63" s="19">
        <v>57</v>
      </c>
      <c r="AP63" s="19">
        <v>8360</v>
      </c>
      <c r="AQ63" s="19">
        <v>0</v>
      </c>
      <c r="AR63" s="45">
        <v>0</v>
      </c>
      <c r="AS63" s="57">
        <f t="shared" si="7"/>
        <v>511</v>
      </c>
      <c r="AT63" s="57">
        <f t="shared" si="8"/>
        <v>85972</v>
      </c>
      <c r="AU63" s="19">
        <v>299</v>
      </c>
      <c r="AV63" s="45">
        <v>29561</v>
      </c>
      <c r="AW63" s="19">
        <v>5</v>
      </c>
      <c r="AX63" s="19">
        <v>1365</v>
      </c>
      <c r="AY63" s="23">
        <v>0</v>
      </c>
      <c r="AZ63" s="23">
        <v>0</v>
      </c>
      <c r="BA63" s="23">
        <v>3</v>
      </c>
      <c r="BB63" s="23">
        <v>1127</v>
      </c>
      <c r="BC63" s="23">
        <v>5</v>
      </c>
      <c r="BD63" s="23">
        <v>2819</v>
      </c>
      <c r="BE63" s="64">
        <v>0</v>
      </c>
      <c r="BF63" s="64">
        <v>0</v>
      </c>
      <c r="BG63" s="64">
        <v>258</v>
      </c>
      <c r="BH63" s="64">
        <v>4510</v>
      </c>
      <c r="BI63" s="58">
        <f t="shared" si="10"/>
        <v>266</v>
      </c>
      <c r="BJ63" s="59">
        <f t="shared" si="11"/>
        <v>8456</v>
      </c>
      <c r="BK63" s="58">
        <f t="shared" si="12"/>
        <v>777</v>
      </c>
      <c r="BL63" s="59">
        <f t="shared" si="13"/>
        <v>94428</v>
      </c>
    </row>
    <row r="64" spans="1:64" s="60" customFormat="1" ht="18" customHeight="1" thickBot="1" x14ac:dyDescent="0.3">
      <c r="A64" s="53" t="s">
        <v>12</v>
      </c>
      <c r="B64" s="54" t="s">
        <v>69</v>
      </c>
      <c r="C64" s="43">
        <v>2215</v>
      </c>
      <c r="D64" s="61">
        <v>678737</v>
      </c>
      <c r="E64" s="65">
        <v>91</v>
      </c>
      <c r="F64" s="61">
        <v>61701</v>
      </c>
      <c r="G64" s="156">
        <v>299</v>
      </c>
      <c r="H64" s="151">
        <v>100917</v>
      </c>
      <c r="I64" s="43">
        <v>339</v>
      </c>
      <c r="J64" s="43">
        <v>17031</v>
      </c>
      <c r="K64" s="43">
        <v>363</v>
      </c>
      <c r="L64" s="43">
        <v>181670</v>
      </c>
      <c r="M64" s="28">
        <v>16</v>
      </c>
      <c r="N64" s="28">
        <v>4760</v>
      </c>
      <c r="O64" s="55">
        <f t="shared" si="3"/>
        <v>3008</v>
      </c>
      <c r="P64" s="55">
        <f t="shared" si="4"/>
        <v>939139</v>
      </c>
      <c r="Q64" s="19">
        <v>2520</v>
      </c>
      <c r="R64" s="19">
        <v>543103</v>
      </c>
      <c r="S64" s="43">
        <v>367</v>
      </c>
      <c r="T64" s="28">
        <v>364530</v>
      </c>
      <c r="U64" s="43">
        <v>64</v>
      </c>
      <c r="V64" s="28">
        <v>260378</v>
      </c>
      <c r="W64" s="43">
        <v>23</v>
      </c>
      <c r="X64" s="28">
        <v>104151</v>
      </c>
      <c r="Y64" s="43">
        <v>8</v>
      </c>
      <c r="Z64" s="66">
        <v>14878</v>
      </c>
      <c r="AA64" s="43">
        <v>0</v>
      </c>
      <c r="AB64" s="43">
        <v>779</v>
      </c>
      <c r="AC64" s="56">
        <f t="shared" si="5"/>
        <v>462</v>
      </c>
      <c r="AD64" s="56">
        <f t="shared" si="6"/>
        <v>743937</v>
      </c>
      <c r="AE64" s="43">
        <v>0</v>
      </c>
      <c r="AF64" s="43">
        <v>0</v>
      </c>
      <c r="AG64" s="43">
        <v>112</v>
      </c>
      <c r="AH64" s="43">
        <v>20862</v>
      </c>
      <c r="AI64" s="43">
        <v>177</v>
      </c>
      <c r="AJ64" s="43">
        <v>172887</v>
      </c>
      <c r="AK64" s="43">
        <v>16</v>
      </c>
      <c r="AL64" s="43">
        <v>15728</v>
      </c>
      <c r="AM64" s="43">
        <v>7</v>
      </c>
      <c r="AN64" s="43">
        <v>789</v>
      </c>
      <c r="AO64" s="43">
        <v>0</v>
      </c>
      <c r="AP64" s="43">
        <v>0</v>
      </c>
      <c r="AQ64" s="43">
        <v>0</v>
      </c>
      <c r="AR64" s="61">
        <v>0</v>
      </c>
      <c r="AS64" s="57">
        <f t="shared" si="7"/>
        <v>3782</v>
      </c>
      <c r="AT64" s="57">
        <f t="shared" si="8"/>
        <v>1893342</v>
      </c>
      <c r="AU64" s="19">
        <v>2396</v>
      </c>
      <c r="AV64" s="45">
        <v>792883</v>
      </c>
      <c r="AW64" s="43">
        <v>283</v>
      </c>
      <c r="AX64" s="43">
        <v>143256</v>
      </c>
      <c r="AY64" s="43">
        <v>0</v>
      </c>
      <c r="AZ64" s="43">
        <v>0</v>
      </c>
      <c r="BA64" s="43">
        <v>1</v>
      </c>
      <c r="BB64" s="43">
        <v>7692</v>
      </c>
      <c r="BC64" s="43">
        <v>12</v>
      </c>
      <c r="BD64" s="43">
        <v>61535</v>
      </c>
      <c r="BE64" s="43">
        <v>739</v>
      </c>
      <c r="BF64" s="43">
        <v>419210</v>
      </c>
      <c r="BG64" s="43">
        <v>529</v>
      </c>
      <c r="BH64" s="43">
        <v>315368</v>
      </c>
      <c r="BI64" s="58">
        <f t="shared" si="10"/>
        <v>1281</v>
      </c>
      <c r="BJ64" s="59">
        <f t="shared" si="11"/>
        <v>803805</v>
      </c>
      <c r="BK64" s="58">
        <f t="shared" si="12"/>
        <v>5063</v>
      </c>
      <c r="BL64" s="59">
        <f t="shared" si="13"/>
        <v>2697147</v>
      </c>
    </row>
    <row r="65" spans="1:64" s="60" customFormat="1" ht="18" customHeight="1" thickBot="1" x14ac:dyDescent="0.3">
      <c r="A65" s="53" t="s">
        <v>26</v>
      </c>
      <c r="B65" s="54" t="s">
        <v>69</v>
      </c>
      <c r="C65" s="19">
        <v>213</v>
      </c>
      <c r="D65" s="45">
        <v>10870</v>
      </c>
      <c r="E65" s="19">
        <v>98</v>
      </c>
      <c r="F65" s="45">
        <v>14309</v>
      </c>
      <c r="G65" s="150">
        <v>15</v>
      </c>
      <c r="H65" s="150">
        <v>2200</v>
      </c>
      <c r="I65" s="19">
        <v>35</v>
      </c>
      <c r="J65" s="19">
        <v>3360</v>
      </c>
      <c r="K65" s="19">
        <v>11</v>
      </c>
      <c r="L65" s="19">
        <v>14560</v>
      </c>
      <c r="M65" s="19">
        <v>2</v>
      </c>
      <c r="N65" s="19">
        <v>500</v>
      </c>
      <c r="O65" s="55">
        <f t="shared" si="3"/>
        <v>357</v>
      </c>
      <c r="P65" s="55">
        <f t="shared" si="4"/>
        <v>43099</v>
      </c>
      <c r="Q65" s="19">
        <v>295</v>
      </c>
      <c r="R65" s="19">
        <v>21873</v>
      </c>
      <c r="S65" s="19">
        <v>23</v>
      </c>
      <c r="T65" s="19">
        <v>25425</v>
      </c>
      <c r="U65" s="19">
        <v>14</v>
      </c>
      <c r="V65" s="19">
        <v>25424</v>
      </c>
      <c r="W65" s="19">
        <v>4</v>
      </c>
      <c r="X65" s="19">
        <v>11734</v>
      </c>
      <c r="Y65" s="19">
        <v>3</v>
      </c>
      <c r="Z65" s="52">
        <v>977</v>
      </c>
      <c r="AA65" s="19">
        <v>0</v>
      </c>
      <c r="AB65" s="19">
        <v>0</v>
      </c>
      <c r="AC65" s="56">
        <f t="shared" si="5"/>
        <v>44</v>
      </c>
      <c r="AD65" s="56">
        <f t="shared" si="6"/>
        <v>63560</v>
      </c>
      <c r="AE65" s="19">
        <v>0</v>
      </c>
      <c r="AF65" s="19">
        <v>0</v>
      </c>
      <c r="AG65" s="19">
        <v>6</v>
      </c>
      <c r="AH65" s="19">
        <v>5547</v>
      </c>
      <c r="AI65" s="19">
        <v>6</v>
      </c>
      <c r="AJ65" s="19">
        <v>9215</v>
      </c>
      <c r="AK65" s="19">
        <v>0</v>
      </c>
      <c r="AL65" s="19">
        <v>0</v>
      </c>
      <c r="AM65" s="19">
        <v>0</v>
      </c>
      <c r="AN65" s="19">
        <v>0</v>
      </c>
      <c r="AO65" s="19">
        <v>6</v>
      </c>
      <c r="AP65" s="19">
        <v>15480</v>
      </c>
      <c r="AQ65" s="19">
        <v>5</v>
      </c>
      <c r="AR65" s="45">
        <v>10000</v>
      </c>
      <c r="AS65" s="57">
        <f t="shared" si="7"/>
        <v>419</v>
      </c>
      <c r="AT65" s="57">
        <f t="shared" si="8"/>
        <v>136901</v>
      </c>
      <c r="AU65" s="19">
        <v>250</v>
      </c>
      <c r="AV65" s="45">
        <v>50350</v>
      </c>
      <c r="AW65" s="19">
        <v>15</v>
      </c>
      <c r="AX65" s="19">
        <v>4313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69</v>
      </c>
      <c r="BF65" s="19">
        <v>10443</v>
      </c>
      <c r="BG65" s="19">
        <v>23</v>
      </c>
      <c r="BH65" s="19">
        <v>3483</v>
      </c>
      <c r="BI65" s="58">
        <f t="shared" si="10"/>
        <v>92</v>
      </c>
      <c r="BJ65" s="59">
        <f t="shared" si="11"/>
        <v>13926</v>
      </c>
      <c r="BK65" s="58">
        <f t="shared" si="12"/>
        <v>511</v>
      </c>
      <c r="BL65" s="59">
        <f t="shared" si="13"/>
        <v>150827</v>
      </c>
    </row>
    <row r="66" spans="1:64" s="60" customFormat="1" ht="18" customHeight="1" thickBot="1" x14ac:dyDescent="0.3">
      <c r="A66" s="53" t="s">
        <v>13</v>
      </c>
      <c r="B66" s="54" t="s">
        <v>69</v>
      </c>
      <c r="C66" s="21">
        <v>534</v>
      </c>
      <c r="D66" s="45">
        <v>92209</v>
      </c>
      <c r="E66" s="21">
        <v>182</v>
      </c>
      <c r="F66" s="45">
        <v>59440</v>
      </c>
      <c r="G66" s="153">
        <v>40</v>
      </c>
      <c r="H66" s="153">
        <v>24586</v>
      </c>
      <c r="I66" s="21">
        <v>9</v>
      </c>
      <c r="J66" s="21">
        <v>3323</v>
      </c>
      <c r="K66" s="21">
        <v>0</v>
      </c>
      <c r="L66" s="21">
        <v>0</v>
      </c>
      <c r="M66" s="21">
        <v>0</v>
      </c>
      <c r="N66" s="21">
        <v>0</v>
      </c>
      <c r="O66" s="55">
        <f t="shared" si="3"/>
        <v>725</v>
      </c>
      <c r="P66" s="55">
        <f t="shared" si="4"/>
        <v>154972</v>
      </c>
      <c r="Q66" s="19">
        <v>605</v>
      </c>
      <c r="R66" s="19">
        <v>73782</v>
      </c>
      <c r="S66" s="21">
        <v>12</v>
      </c>
      <c r="T66" s="21">
        <v>5635</v>
      </c>
      <c r="U66" s="21">
        <v>14</v>
      </c>
      <c r="V66" s="21">
        <v>17583</v>
      </c>
      <c r="W66" s="21">
        <v>2</v>
      </c>
      <c r="X66" s="21">
        <v>11972</v>
      </c>
      <c r="Y66" s="21">
        <v>94</v>
      </c>
      <c r="Z66" s="67">
        <v>44533</v>
      </c>
      <c r="AA66" s="21">
        <v>14</v>
      </c>
      <c r="AB66" s="21">
        <v>5000</v>
      </c>
      <c r="AC66" s="56">
        <f t="shared" si="5"/>
        <v>122</v>
      </c>
      <c r="AD66" s="56">
        <f t="shared" si="6"/>
        <v>79723</v>
      </c>
      <c r="AE66" s="21">
        <v>0</v>
      </c>
      <c r="AF66" s="21">
        <v>0</v>
      </c>
      <c r="AG66" s="21">
        <v>23</v>
      </c>
      <c r="AH66" s="21">
        <v>13173</v>
      </c>
      <c r="AI66" s="21">
        <v>34</v>
      </c>
      <c r="AJ66" s="21">
        <v>45659</v>
      </c>
      <c r="AK66" s="21">
        <v>7</v>
      </c>
      <c r="AL66" s="21">
        <v>3296</v>
      </c>
      <c r="AM66" s="21">
        <v>16</v>
      </c>
      <c r="AN66" s="21">
        <v>132</v>
      </c>
      <c r="AO66" s="21">
        <v>1535</v>
      </c>
      <c r="AP66" s="21">
        <v>96068</v>
      </c>
      <c r="AQ66" s="21">
        <v>9</v>
      </c>
      <c r="AR66" s="68">
        <v>3000</v>
      </c>
      <c r="AS66" s="57">
        <f t="shared" si="7"/>
        <v>2462</v>
      </c>
      <c r="AT66" s="57">
        <f t="shared" si="8"/>
        <v>393023</v>
      </c>
      <c r="AU66" s="19">
        <v>1707</v>
      </c>
      <c r="AV66" s="45">
        <v>166784</v>
      </c>
      <c r="AW66" s="21">
        <v>320</v>
      </c>
      <c r="AX66" s="21">
        <v>43617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78</v>
      </c>
      <c r="BF66" s="21">
        <v>37909</v>
      </c>
      <c r="BG66" s="21">
        <v>140</v>
      </c>
      <c r="BH66" s="21">
        <v>70260</v>
      </c>
      <c r="BI66" s="58">
        <f t="shared" si="10"/>
        <v>218</v>
      </c>
      <c r="BJ66" s="59">
        <f t="shared" si="11"/>
        <v>108169</v>
      </c>
      <c r="BK66" s="58">
        <f t="shared" si="12"/>
        <v>2680</v>
      </c>
      <c r="BL66" s="59">
        <f t="shared" si="13"/>
        <v>501192</v>
      </c>
    </row>
    <row r="67" spans="1:64" s="60" customFormat="1" ht="18" customHeight="1" thickBot="1" x14ac:dyDescent="0.3">
      <c r="A67" s="53" t="s">
        <v>24</v>
      </c>
      <c r="B67" s="54" t="s">
        <v>69</v>
      </c>
      <c r="C67" s="19">
        <v>539</v>
      </c>
      <c r="D67" s="45">
        <v>68541</v>
      </c>
      <c r="E67" s="73">
        <v>18</v>
      </c>
      <c r="F67" s="45">
        <v>41237</v>
      </c>
      <c r="G67" s="157">
        <v>30</v>
      </c>
      <c r="H67" s="157">
        <v>4372</v>
      </c>
      <c r="I67" s="19">
        <v>0</v>
      </c>
      <c r="J67" s="19">
        <v>0</v>
      </c>
      <c r="K67" s="19">
        <v>173</v>
      </c>
      <c r="L67" s="19">
        <v>33713</v>
      </c>
      <c r="M67" s="19">
        <v>0</v>
      </c>
      <c r="N67" s="19">
        <v>0</v>
      </c>
      <c r="O67" s="55">
        <f t="shared" si="3"/>
        <v>730</v>
      </c>
      <c r="P67" s="55">
        <f t="shared" si="4"/>
        <v>143491</v>
      </c>
      <c r="Q67" s="19">
        <v>609</v>
      </c>
      <c r="R67" s="19">
        <v>73667</v>
      </c>
      <c r="S67" s="19">
        <v>4</v>
      </c>
      <c r="T67" s="19">
        <v>2400</v>
      </c>
      <c r="U67" s="19">
        <v>15</v>
      </c>
      <c r="V67" s="19">
        <v>14724</v>
      </c>
      <c r="W67" s="19">
        <v>0</v>
      </c>
      <c r="X67" s="19">
        <v>0</v>
      </c>
      <c r="Y67" s="19">
        <v>80</v>
      </c>
      <c r="Z67" s="52">
        <v>20367</v>
      </c>
      <c r="AA67" s="19">
        <v>0</v>
      </c>
      <c r="AB67" s="19">
        <v>0</v>
      </c>
      <c r="AC67" s="56">
        <f t="shared" si="5"/>
        <v>99</v>
      </c>
      <c r="AD67" s="56">
        <f t="shared" si="6"/>
        <v>37491</v>
      </c>
      <c r="AE67" s="19">
        <v>0</v>
      </c>
      <c r="AF67" s="19">
        <v>0</v>
      </c>
      <c r="AG67" s="19">
        <v>4</v>
      </c>
      <c r="AH67" s="19">
        <v>2064</v>
      </c>
      <c r="AI67" s="19">
        <v>17</v>
      </c>
      <c r="AJ67" s="19">
        <v>13824</v>
      </c>
      <c r="AK67" s="19">
        <v>0</v>
      </c>
      <c r="AL67" s="19">
        <v>0</v>
      </c>
      <c r="AM67" s="19">
        <v>0</v>
      </c>
      <c r="AN67" s="19">
        <v>0</v>
      </c>
      <c r="AO67" s="19">
        <v>88</v>
      </c>
      <c r="AP67" s="19">
        <v>55547</v>
      </c>
      <c r="AQ67" s="19">
        <v>0</v>
      </c>
      <c r="AR67" s="45">
        <v>0</v>
      </c>
      <c r="AS67" s="57">
        <f t="shared" si="7"/>
        <v>938</v>
      </c>
      <c r="AT67" s="57">
        <f t="shared" si="8"/>
        <v>252417</v>
      </c>
      <c r="AU67" s="19">
        <v>588</v>
      </c>
      <c r="AV67" s="45">
        <v>93776</v>
      </c>
      <c r="AW67" s="19">
        <v>34</v>
      </c>
      <c r="AX67" s="19">
        <v>10349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60</v>
      </c>
      <c r="BF67" s="19">
        <v>56106</v>
      </c>
      <c r="BG67" s="19">
        <v>154</v>
      </c>
      <c r="BH67" s="19">
        <v>54165</v>
      </c>
      <c r="BI67" s="58">
        <f t="shared" si="10"/>
        <v>214</v>
      </c>
      <c r="BJ67" s="59">
        <f t="shared" si="11"/>
        <v>110271</v>
      </c>
      <c r="BK67" s="58">
        <f t="shared" si="12"/>
        <v>1152</v>
      </c>
      <c r="BL67" s="59">
        <f t="shared" si="13"/>
        <v>362688</v>
      </c>
    </row>
    <row r="68" spans="1:64" s="35" customFormat="1" ht="18" customHeight="1" thickBot="1" x14ac:dyDescent="0.3">
      <c r="A68" s="76" t="s">
        <v>14</v>
      </c>
      <c r="B68" s="76" t="s">
        <v>69</v>
      </c>
      <c r="C68" s="44">
        <v>570</v>
      </c>
      <c r="D68" s="45">
        <v>70864</v>
      </c>
      <c r="E68" s="19">
        <v>51</v>
      </c>
      <c r="F68" s="45">
        <v>38983</v>
      </c>
      <c r="G68" s="150">
        <v>20</v>
      </c>
      <c r="H68" s="150">
        <v>3179</v>
      </c>
      <c r="I68" s="44">
        <v>150</v>
      </c>
      <c r="J68" s="19">
        <v>5660</v>
      </c>
      <c r="K68" s="44">
        <v>0</v>
      </c>
      <c r="L68" s="19">
        <v>0</v>
      </c>
      <c r="M68" s="19">
        <v>0</v>
      </c>
      <c r="N68" s="19">
        <v>0</v>
      </c>
      <c r="O68" s="55">
        <f t="shared" si="3"/>
        <v>771</v>
      </c>
      <c r="P68" s="55">
        <f t="shared" si="4"/>
        <v>115507</v>
      </c>
      <c r="Q68" s="19">
        <v>644</v>
      </c>
      <c r="R68" s="19">
        <v>56703</v>
      </c>
      <c r="S68" s="44">
        <v>20</v>
      </c>
      <c r="T68" s="74">
        <v>11917</v>
      </c>
      <c r="U68" s="44">
        <v>26</v>
      </c>
      <c r="V68" s="19">
        <v>11917</v>
      </c>
      <c r="W68" s="44">
        <v>8</v>
      </c>
      <c r="X68" s="19">
        <v>7959</v>
      </c>
      <c r="Y68" s="19">
        <v>0</v>
      </c>
      <c r="Z68" s="52">
        <v>0</v>
      </c>
      <c r="AA68" s="19">
        <v>0</v>
      </c>
      <c r="AB68" s="19">
        <v>0</v>
      </c>
      <c r="AC68" s="56">
        <f t="shared" si="5"/>
        <v>54</v>
      </c>
      <c r="AD68" s="56">
        <f t="shared" si="6"/>
        <v>31793</v>
      </c>
      <c r="AE68" s="19">
        <v>1</v>
      </c>
      <c r="AF68" s="19">
        <v>113</v>
      </c>
      <c r="AG68" s="19">
        <v>15</v>
      </c>
      <c r="AH68" s="19">
        <v>3565</v>
      </c>
      <c r="AI68" s="19">
        <v>34</v>
      </c>
      <c r="AJ68" s="19">
        <v>17788</v>
      </c>
      <c r="AK68" s="19">
        <v>56</v>
      </c>
      <c r="AL68" s="19">
        <v>2819</v>
      </c>
      <c r="AM68" s="44">
        <v>1</v>
      </c>
      <c r="AN68" s="19">
        <v>113</v>
      </c>
      <c r="AO68" s="19">
        <v>216</v>
      </c>
      <c r="AP68" s="19">
        <v>3109</v>
      </c>
      <c r="AQ68" s="19">
        <v>0</v>
      </c>
      <c r="AR68" s="45">
        <v>0</v>
      </c>
      <c r="AS68" s="57">
        <f t="shared" si="7"/>
        <v>1148</v>
      </c>
      <c r="AT68" s="57">
        <f t="shared" si="8"/>
        <v>174807</v>
      </c>
      <c r="AU68" s="19">
        <v>709</v>
      </c>
      <c r="AV68" s="45">
        <v>61449</v>
      </c>
      <c r="AW68" s="19">
        <v>35</v>
      </c>
      <c r="AX68" s="19">
        <v>5482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29">
        <v>0</v>
      </c>
      <c r="BG68" s="19">
        <v>96</v>
      </c>
      <c r="BH68" s="19">
        <v>11154</v>
      </c>
      <c r="BI68" s="58">
        <f t="shared" si="10"/>
        <v>96</v>
      </c>
      <c r="BJ68" s="59">
        <f t="shared" si="11"/>
        <v>11154</v>
      </c>
      <c r="BK68" s="58">
        <f t="shared" si="12"/>
        <v>1244</v>
      </c>
      <c r="BL68" s="59">
        <f t="shared" si="13"/>
        <v>185961</v>
      </c>
    </row>
    <row r="69" spans="1:64" s="60" customFormat="1" ht="18" customHeight="1" thickBot="1" x14ac:dyDescent="0.3">
      <c r="A69" s="53" t="s">
        <v>15</v>
      </c>
      <c r="B69" s="54" t="s">
        <v>69</v>
      </c>
      <c r="C69" s="19">
        <v>0</v>
      </c>
      <c r="D69" s="45">
        <v>0</v>
      </c>
      <c r="E69" s="19">
        <v>0</v>
      </c>
      <c r="F69" s="45">
        <v>0</v>
      </c>
      <c r="G69" s="150">
        <v>0</v>
      </c>
      <c r="H69" s="150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55">
        <f t="shared" si="3"/>
        <v>0</v>
      </c>
      <c r="P69" s="55">
        <f t="shared" si="4"/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52">
        <v>0</v>
      </c>
      <c r="AA69" s="19">
        <v>0</v>
      </c>
      <c r="AB69" s="19">
        <v>0</v>
      </c>
      <c r="AC69" s="56">
        <f t="shared" si="5"/>
        <v>0</v>
      </c>
      <c r="AD69" s="56">
        <f t="shared" si="6"/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45">
        <v>0</v>
      </c>
      <c r="AS69" s="57">
        <f t="shared" si="7"/>
        <v>0</v>
      </c>
      <c r="AT69" s="57">
        <f t="shared" si="8"/>
        <v>0</v>
      </c>
      <c r="AU69" s="19">
        <v>0</v>
      </c>
      <c r="AV69" s="45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58">
        <f t="shared" si="10"/>
        <v>0</v>
      </c>
      <c r="BJ69" s="59">
        <f t="shared" si="11"/>
        <v>0</v>
      </c>
      <c r="BK69" s="58">
        <f t="shared" si="12"/>
        <v>0</v>
      </c>
      <c r="BL69" s="59">
        <f t="shared" si="13"/>
        <v>0</v>
      </c>
    </row>
    <row r="70" spans="1:64" s="60" customFormat="1" ht="18" customHeight="1" thickBot="1" x14ac:dyDescent="0.3">
      <c r="A70" s="53" t="s">
        <v>22</v>
      </c>
      <c r="B70" s="54" t="s">
        <v>69</v>
      </c>
      <c r="C70" s="19">
        <v>0</v>
      </c>
      <c r="D70" s="45">
        <v>0</v>
      </c>
      <c r="E70" s="77">
        <v>0</v>
      </c>
      <c r="F70" s="45">
        <v>0</v>
      </c>
      <c r="G70" s="150">
        <v>0</v>
      </c>
      <c r="H70" s="150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55">
        <f t="shared" si="3"/>
        <v>0</v>
      </c>
      <c r="P70" s="55">
        <f t="shared" si="4"/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52">
        <v>0</v>
      </c>
      <c r="AA70" s="19">
        <v>0</v>
      </c>
      <c r="AB70" s="19">
        <v>0</v>
      </c>
      <c r="AC70" s="56">
        <f t="shared" si="5"/>
        <v>0</v>
      </c>
      <c r="AD70" s="56">
        <f t="shared" si="6"/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45">
        <v>0</v>
      </c>
      <c r="AS70" s="57">
        <f t="shared" si="7"/>
        <v>0</v>
      </c>
      <c r="AT70" s="57">
        <f t="shared" si="8"/>
        <v>0</v>
      </c>
      <c r="AU70" s="19">
        <v>0</v>
      </c>
      <c r="AV70" s="45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58">
        <f t="shared" si="10"/>
        <v>0</v>
      </c>
      <c r="BJ70" s="59">
        <f t="shared" si="11"/>
        <v>0</v>
      </c>
      <c r="BK70" s="58">
        <f t="shared" si="12"/>
        <v>0</v>
      </c>
      <c r="BL70" s="59">
        <f t="shared" si="13"/>
        <v>0</v>
      </c>
    </row>
    <row r="71" spans="1:64" s="60" customFormat="1" ht="18" customHeight="1" thickBot="1" x14ac:dyDescent="0.3">
      <c r="A71" s="53" t="s">
        <v>23</v>
      </c>
      <c r="B71" s="54" t="s">
        <v>69</v>
      </c>
      <c r="C71" s="19">
        <v>0</v>
      </c>
      <c r="D71" s="45">
        <v>0</v>
      </c>
      <c r="E71" s="19">
        <v>0</v>
      </c>
      <c r="F71" s="45">
        <v>0</v>
      </c>
      <c r="G71" s="150">
        <v>0</v>
      </c>
      <c r="H71" s="150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55">
        <f t="shared" si="3"/>
        <v>0</v>
      </c>
      <c r="P71" s="55">
        <f t="shared" si="4"/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52">
        <v>0</v>
      </c>
      <c r="AA71" s="19">
        <v>0</v>
      </c>
      <c r="AB71" s="19">
        <v>0</v>
      </c>
      <c r="AC71" s="56">
        <f t="shared" si="5"/>
        <v>0</v>
      </c>
      <c r="AD71" s="56">
        <f t="shared" si="6"/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45">
        <v>0</v>
      </c>
      <c r="AS71" s="57">
        <f t="shared" si="7"/>
        <v>0</v>
      </c>
      <c r="AT71" s="57">
        <f t="shared" si="8"/>
        <v>0</v>
      </c>
      <c r="AU71" s="19">
        <v>0</v>
      </c>
      <c r="AV71" s="45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58">
        <f t="shared" si="10"/>
        <v>0</v>
      </c>
      <c r="BJ71" s="59">
        <f t="shared" si="11"/>
        <v>0</v>
      </c>
      <c r="BK71" s="58">
        <f t="shared" si="12"/>
        <v>0</v>
      </c>
      <c r="BL71" s="59">
        <f t="shared" si="13"/>
        <v>0</v>
      </c>
    </row>
    <row r="72" spans="1:64" s="60" customFormat="1" ht="20.25" customHeight="1" thickBot="1" x14ac:dyDescent="0.3">
      <c r="A72" s="3">
        <v>3</v>
      </c>
      <c r="B72" s="4" t="s">
        <v>69</v>
      </c>
      <c r="C72" s="30">
        <f>SUM(C52:C71)</f>
        <v>5083</v>
      </c>
      <c r="D72" s="2">
        <f>SUM(D52:D71)</f>
        <v>1188937</v>
      </c>
      <c r="E72" s="30">
        <f>SUM(E52:E71)</f>
        <v>703</v>
      </c>
      <c r="F72" s="2">
        <f>SUM(F52:F71)</f>
        <v>348004</v>
      </c>
      <c r="G72" s="30">
        <f t="shared" ref="G72" si="73">SUM(G52:G71)</f>
        <v>496</v>
      </c>
      <c r="H72" s="2">
        <f t="shared" ref="H72" si="74">SUM(H52:H71)</f>
        <v>159374</v>
      </c>
      <c r="I72" s="30">
        <f t="shared" ref="I72" si="75">SUM(I52:I71)</f>
        <v>578</v>
      </c>
      <c r="J72" s="2">
        <f t="shared" ref="J72" si="76">SUM(J52:J71)</f>
        <v>33490</v>
      </c>
      <c r="K72" s="30">
        <f t="shared" ref="K72" si="77">SUM(K52:K71)</f>
        <v>595</v>
      </c>
      <c r="L72" s="2">
        <f t="shared" ref="L72" si="78">SUM(L52:L71)</f>
        <v>254130</v>
      </c>
      <c r="M72" s="30">
        <f t="shared" ref="M72" si="79">SUM(M52:M71)</f>
        <v>19</v>
      </c>
      <c r="N72" s="2">
        <f t="shared" ref="N72" si="80">SUM(N52:N71)</f>
        <v>5911</v>
      </c>
      <c r="O72" s="30">
        <f t="shared" ref="O72" si="81">SUM(O52:O71)</f>
        <v>6959</v>
      </c>
      <c r="P72" s="2">
        <f t="shared" ref="P72" si="82">SUM(P52:P71)</f>
        <v>1824561</v>
      </c>
      <c r="Q72" s="30">
        <f t="shared" ref="Q72" si="83">SUM(Q52:Q71)</f>
        <v>5818</v>
      </c>
      <c r="R72" s="2">
        <f t="shared" ref="R72" si="84">SUM(R52:R71)</f>
        <v>983343</v>
      </c>
      <c r="S72" s="30">
        <f t="shared" ref="S72" si="85">SUM(S52:S71)</f>
        <v>588</v>
      </c>
      <c r="T72" s="2">
        <f t="shared" ref="T72" si="86">SUM(T52:T71)</f>
        <v>458132</v>
      </c>
      <c r="U72" s="30">
        <f t="shared" ref="U72" si="87">SUM(U52:U71)</f>
        <v>232</v>
      </c>
      <c r="V72" s="2">
        <f t="shared" ref="V72" si="88">SUM(V52:V71)</f>
        <v>471631</v>
      </c>
      <c r="W72" s="30">
        <f t="shared" ref="W72" si="89">SUM(W52:W71)</f>
        <v>37</v>
      </c>
      <c r="X72" s="2">
        <f t="shared" ref="X72" si="90">SUM(X52:X71)</f>
        <v>157130</v>
      </c>
      <c r="Y72" s="30">
        <f t="shared" ref="Y72" si="91">SUM(Y52:Y71)</f>
        <v>211</v>
      </c>
      <c r="Z72" s="2">
        <f t="shared" ref="Z72" si="92">SUM(Z52:Z71)</f>
        <v>86423</v>
      </c>
      <c r="AA72" s="30">
        <f t="shared" ref="AA72" si="93">SUM(AA52:AA71)</f>
        <v>16</v>
      </c>
      <c r="AB72" s="2">
        <f t="shared" ref="AB72" si="94">SUM(AB52:AB71)</f>
        <v>7279</v>
      </c>
      <c r="AC72" s="30">
        <f t="shared" ref="AC72" si="95">SUM(AC52:AC71)</f>
        <v>1068</v>
      </c>
      <c r="AD72" s="2">
        <f t="shared" ref="AD72" si="96">SUM(AD52:AD71)</f>
        <v>1173316</v>
      </c>
      <c r="AE72" s="30">
        <f t="shared" ref="AE72" si="97">SUM(AE52:AE71)</f>
        <v>8</v>
      </c>
      <c r="AF72" s="2">
        <f t="shared" ref="AF72" si="98">SUM(AF52:AF71)</f>
        <v>101588</v>
      </c>
      <c r="AG72" s="30">
        <f t="shared" ref="AG72" si="99">SUM(AG52:AG71)</f>
        <v>213</v>
      </c>
      <c r="AH72" s="2">
        <f t="shared" ref="AH72" si="100">SUM(AH52:AH71)</f>
        <v>66640</v>
      </c>
      <c r="AI72" s="30">
        <f t="shared" ref="AI72" si="101">SUM(AI52:AI71)</f>
        <v>412</v>
      </c>
      <c r="AJ72" s="2">
        <f t="shared" ref="AJ72" si="102">SUM(AJ52:AJ71)</f>
        <v>370826</v>
      </c>
      <c r="AK72" s="30">
        <f t="shared" ref="AK72" si="103">SUM(AK52:AK71)</f>
        <v>140</v>
      </c>
      <c r="AL72" s="2">
        <f t="shared" ref="AL72" si="104">SUM(AL52:AL71)</f>
        <v>36157</v>
      </c>
      <c r="AM72" s="30">
        <f t="shared" ref="AM72" si="105">SUM(AM52:AM71)</f>
        <v>76</v>
      </c>
      <c r="AN72" s="2">
        <f t="shared" ref="AN72" si="106">SUM(AN52:AN71)</f>
        <v>3089</v>
      </c>
      <c r="AO72" s="30">
        <f t="shared" ref="AO72" si="107">SUM(AO52:AO71)</f>
        <v>2028</v>
      </c>
      <c r="AP72" s="2">
        <f t="shared" ref="AP72" si="108">SUM(AP52:AP71)</f>
        <v>191666</v>
      </c>
      <c r="AQ72" s="30">
        <f t="shared" ref="AQ72" si="109">SUM(AQ52:AQ71)</f>
        <v>17</v>
      </c>
      <c r="AR72" s="2">
        <f t="shared" ref="AR72" si="110">SUM(AR52:AR71)</f>
        <v>13225</v>
      </c>
      <c r="AS72" s="30">
        <f t="shared" ref="AS72" si="111">SUM(AS52:AS71)</f>
        <v>10904</v>
      </c>
      <c r="AT72" s="2">
        <f t="shared" ref="AT72" si="112">SUM(AT52:AT71)</f>
        <v>3767843</v>
      </c>
      <c r="AU72" s="30">
        <f t="shared" ref="AU72" si="113">SUM(AU52:AU71)</f>
        <v>6940</v>
      </c>
      <c r="AV72" s="2">
        <f t="shared" ref="AV72" si="114">SUM(AV52:AV71)</f>
        <v>1492003</v>
      </c>
      <c r="AW72" s="30">
        <f t="shared" ref="AW72" si="115">SUM(AW52:AW71)</f>
        <v>775</v>
      </c>
      <c r="AX72" s="2">
        <f t="shared" ref="AX72" si="116">SUM(AX52:AX71)</f>
        <v>227154</v>
      </c>
      <c r="AY72" s="30">
        <f t="shared" ref="AY72" si="117">SUM(AY52:AY71)</f>
        <v>0</v>
      </c>
      <c r="AZ72" s="2">
        <f t="shared" ref="AZ72" si="118">SUM(AZ52:AZ71)</f>
        <v>0</v>
      </c>
      <c r="BA72" s="30">
        <f t="shared" ref="BA72" si="119">SUM(BA52:BA71)</f>
        <v>7</v>
      </c>
      <c r="BB72" s="2">
        <f t="shared" ref="BB72" si="120">SUM(BB52:BB71)</f>
        <v>16435</v>
      </c>
      <c r="BC72" s="30">
        <f t="shared" ref="BC72" si="121">SUM(BC52:BC71)</f>
        <v>32</v>
      </c>
      <c r="BD72" s="2">
        <f t="shared" ref="BD72" si="122">SUM(BD52:BD71)</f>
        <v>98282</v>
      </c>
      <c r="BE72" s="30">
        <f t="shared" ref="BE72" si="123">SUM(BE52:BE71)</f>
        <v>1206</v>
      </c>
      <c r="BF72" s="2">
        <f t="shared" ref="BF72" si="124">SUM(BF52:BF71)</f>
        <v>607198</v>
      </c>
      <c r="BG72" s="30">
        <f t="shared" ref="BG72" si="125">SUM(BG52:BG71)</f>
        <v>1764</v>
      </c>
      <c r="BH72" s="2">
        <f t="shared" ref="BH72" si="126">SUM(BH52:BH71)</f>
        <v>518341</v>
      </c>
      <c r="BI72" s="30">
        <f t="shared" ref="BI72" si="127">SUM(BI52:BI71)</f>
        <v>3009</v>
      </c>
      <c r="BJ72" s="2">
        <f t="shared" ref="BJ72" si="128">SUM(BJ52:BJ71)</f>
        <v>1240256</v>
      </c>
      <c r="BK72" s="30">
        <f t="shared" ref="BK72" si="129">SUM(BK52:BK71)</f>
        <v>13913</v>
      </c>
      <c r="BL72" s="2">
        <f t="shared" ref="BL72" si="130">SUM(BL52:BL71)</f>
        <v>5008099</v>
      </c>
    </row>
    <row r="73" spans="1:64" s="60" customFormat="1" ht="18" customHeight="1" thickBot="1" x14ac:dyDescent="0.3">
      <c r="A73" s="53"/>
      <c r="B73" s="54"/>
      <c r="C73" s="19">
        <v>0</v>
      </c>
      <c r="D73" s="45">
        <v>0</v>
      </c>
      <c r="E73" s="19">
        <v>0</v>
      </c>
      <c r="F73" s="45">
        <v>0</v>
      </c>
      <c r="G73" s="150">
        <v>0</v>
      </c>
      <c r="H73" s="150">
        <v>0</v>
      </c>
      <c r="I73" s="19"/>
      <c r="J73" s="19"/>
      <c r="K73" s="19"/>
      <c r="L73" s="19"/>
      <c r="M73" s="19"/>
      <c r="N73" s="19"/>
      <c r="O73" s="55">
        <f t="shared" ref="O73:O136" si="131">C73+E73+I73+K73</f>
        <v>0</v>
      </c>
      <c r="P73" s="55">
        <f t="shared" ref="P73:P136" si="132">D73+F73+J73+L73</f>
        <v>0</v>
      </c>
      <c r="Q73" s="19"/>
      <c r="R73" s="19"/>
      <c r="S73" s="19"/>
      <c r="T73" s="19"/>
      <c r="U73" s="19"/>
      <c r="V73" s="19"/>
      <c r="W73" s="19"/>
      <c r="X73" s="19"/>
      <c r="Y73" s="19"/>
      <c r="Z73" s="52"/>
      <c r="AA73" s="19"/>
      <c r="AB73" s="19"/>
      <c r="AC73" s="56">
        <f t="shared" ref="AC73:AC136" si="133">S73+U73+W73+Y73</f>
        <v>0</v>
      </c>
      <c r="AD73" s="56">
        <f t="shared" ref="AD73:AD136" si="134">T73+V73+X73+Z73</f>
        <v>0</v>
      </c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45"/>
      <c r="AS73" s="57">
        <f t="shared" ref="AS73:AS136" si="135">O73+AC73+AE73+AG73+AI73+AK73+AM73+AO73</f>
        <v>0</v>
      </c>
      <c r="AT73" s="57">
        <f t="shared" ref="AT73:AT136" si="136">P73+AD73+AF73+AH73+AJ73+AL73+AN73+AP73</f>
        <v>0</v>
      </c>
      <c r="AU73" s="19"/>
      <c r="AV73" s="45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58">
        <f t="shared" si="10"/>
        <v>0</v>
      </c>
      <c r="BJ73" s="59">
        <f t="shared" si="11"/>
        <v>0</v>
      </c>
      <c r="BK73" s="58">
        <f t="shared" si="12"/>
        <v>0</v>
      </c>
      <c r="BL73" s="59">
        <f t="shared" si="13"/>
        <v>0</v>
      </c>
    </row>
    <row r="74" spans="1:64" s="60" customFormat="1" ht="18" customHeight="1" thickBot="1" x14ac:dyDescent="0.3">
      <c r="A74" s="53" t="s">
        <v>4</v>
      </c>
      <c r="B74" s="54" t="s">
        <v>43</v>
      </c>
      <c r="C74" s="19">
        <v>113</v>
      </c>
      <c r="D74" s="45">
        <v>21148</v>
      </c>
      <c r="E74" s="19">
        <v>41</v>
      </c>
      <c r="F74" s="45">
        <v>15287</v>
      </c>
      <c r="G74" s="150">
        <v>0</v>
      </c>
      <c r="H74" s="150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55">
        <f t="shared" si="131"/>
        <v>154</v>
      </c>
      <c r="P74" s="55">
        <f t="shared" si="132"/>
        <v>36435</v>
      </c>
      <c r="Q74" s="19">
        <v>129</v>
      </c>
      <c r="R74" s="19">
        <v>16924</v>
      </c>
      <c r="S74" s="19">
        <v>40</v>
      </c>
      <c r="T74" s="19">
        <v>9989</v>
      </c>
      <c r="U74" s="19">
        <v>29</v>
      </c>
      <c r="V74" s="19">
        <v>57646</v>
      </c>
      <c r="W74" s="19">
        <v>1</v>
      </c>
      <c r="X74" s="19">
        <v>83428</v>
      </c>
      <c r="Y74" s="19">
        <v>0</v>
      </c>
      <c r="Z74" s="52">
        <v>0</v>
      </c>
      <c r="AA74" s="19">
        <v>0</v>
      </c>
      <c r="AB74" s="19">
        <v>0</v>
      </c>
      <c r="AC74" s="56">
        <f t="shared" si="133"/>
        <v>70</v>
      </c>
      <c r="AD74" s="56">
        <f t="shared" si="134"/>
        <v>151063</v>
      </c>
      <c r="AE74" s="19">
        <v>0</v>
      </c>
      <c r="AF74" s="19">
        <v>0</v>
      </c>
      <c r="AG74" s="19">
        <v>17</v>
      </c>
      <c r="AH74" s="19">
        <v>6956</v>
      </c>
      <c r="AI74" s="19">
        <v>55</v>
      </c>
      <c r="AJ74" s="19">
        <v>43909</v>
      </c>
      <c r="AK74" s="19">
        <v>24</v>
      </c>
      <c r="AL74" s="19">
        <v>5817</v>
      </c>
      <c r="AM74" s="19">
        <v>19</v>
      </c>
      <c r="AN74" s="19">
        <v>712</v>
      </c>
      <c r="AO74" s="19">
        <v>36</v>
      </c>
      <c r="AP74" s="19">
        <v>2798</v>
      </c>
      <c r="AQ74" s="19">
        <v>2</v>
      </c>
      <c r="AR74" s="45">
        <v>1000</v>
      </c>
      <c r="AS74" s="57">
        <f t="shared" si="135"/>
        <v>375</v>
      </c>
      <c r="AT74" s="57">
        <f t="shared" si="136"/>
        <v>247690</v>
      </c>
      <c r="AU74" s="19">
        <v>225</v>
      </c>
      <c r="AV74" s="45">
        <v>95699</v>
      </c>
      <c r="AW74" s="19">
        <v>2</v>
      </c>
      <c r="AX74" s="19">
        <v>202</v>
      </c>
      <c r="AY74" s="19">
        <v>0</v>
      </c>
      <c r="AZ74" s="19">
        <v>0</v>
      </c>
      <c r="BA74" s="19">
        <v>1</v>
      </c>
      <c r="BB74" s="19">
        <v>3361</v>
      </c>
      <c r="BC74" s="19">
        <v>6</v>
      </c>
      <c r="BD74" s="19">
        <v>14972</v>
      </c>
      <c r="BE74" s="19">
        <v>104</v>
      </c>
      <c r="BF74" s="19">
        <v>31438</v>
      </c>
      <c r="BG74" s="19">
        <v>242</v>
      </c>
      <c r="BH74" s="19">
        <v>24273</v>
      </c>
      <c r="BI74" s="58">
        <f t="shared" ref="BI74:BI137" si="137">AY74+BA74+BC74+BE74+BG74</f>
        <v>353</v>
      </c>
      <c r="BJ74" s="59">
        <f t="shared" ref="BJ74:BJ137" si="138">AZ74+BB74+BD74+BF74+BH74</f>
        <v>74044</v>
      </c>
      <c r="BK74" s="58">
        <f t="shared" ref="BK74:BK137" si="139">AS74+BI74</f>
        <v>728</v>
      </c>
      <c r="BL74" s="59">
        <f t="shared" si="13"/>
        <v>321734</v>
      </c>
    </row>
    <row r="75" spans="1:64" s="60" customFormat="1" ht="18" customHeight="1" thickBot="1" x14ac:dyDescent="0.3">
      <c r="A75" s="53" t="s">
        <v>20</v>
      </c>
      <c r="B75" s="54" t="s">
        <v>43</v>
      </c>
      <c r="C75" s="19">
        <v>0</v>
      </c>
      <c r="D75" s="45">
        <v>0</v>
      </c>
      <c r="E75" s="75">
        <v>0</v>
      </c>
      <c r="F75" s="45">
        <v>0</v>
      </c>
      <c r="G75" s="150">
        <v>0</v>
      </c>
      <c r="H75" s="150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55">
        <f t="shared" si="131"/>
        <v>0</v>
      </c>
      <c r="P75" s="55">
        <f t="shared" si="132"/>
        <v>0</v>
      </c>
      <c r="Q75" s="19">
        <v>0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52">
        <v>0</v>
      </c>
      <c r="AA75" s="19">
        <v>0</v>
      </c>
      <c r="AB75" s="19">
        <v>0</v>
      </c>
      <c r="AC75" s="56">
        <f t="shared" si="133"/>
        <v>0</v>
      </c>
      <c r="AD75" s="56">
        <f t="shared" si="134"/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0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45">
        <v>0</v>
      </c>
      <c r="AS75" s="57">
        <f t="shared" si="135"/>
        <v>0</v>
      </c>
      <c r="AT75" s="57">
        <f t="shared" si="136"/>
        <v>0</v>
      </c>
      <c r="AU75" s="19">
        <v>0</v>
      </c>
      <c r="AV75" s="45">
        <v>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58">
        <f t="shared" si="137"/>
        <v>0</v>
      </c>
      <c r="BJ75" s="59">
        <f t="shared" si="138"/>
        <v>0</v>
      </c>
      <c r="BK75" s="58">
        <f t="shared" si="139"/>
        <v>0</v>
      </c>
      <c r="BL75" s="59">
        <f t="shared" ref="BL75:BL137" si="140">AT75+BJ75</f>
        <v>0</v>
      </c>
    </row>
    <row r="76" spans="1:64" s="60" customFormat="1" ht="18" customHeight="1" thickBot="1" x14ac:dyDescent="0.3">
      <c r="A76" s="53" t="s">
        <v>5</v>
      </c>
      <c r="B76" s="54" t="s">
        <v>43</v>
      </c>
      <c r="C76" s="19">
        <v>201</v>
      </c>
      <c r="D76" s="45">
        <v>49326</v>
      </c>
      <c r="E76" s="19">
        <v>59</v>
      </c>
      <c r="F76" s="45">
        <v>27002</v>
      </c>
      <c r="G76" s="150">
        <v>15</v>
      </c>
      <c r="H76" s="150">
        <v>1544</v>
      </c>
      <c r="I76" s="19">
        <v>11</v>
      </c>
      <c r="J76" s="19">
        <v>1842</v>
      </c>
      <c r="K76" s="19">
        <v>1</v>
      </c>
      <c r="L76" s="19">
        <v>2164</v>
      </c>
      <c r="M76" s="19">
        <v>0</v>
      </c>
      <c r="N76" s="19">
        <v>0</v>
      </c>
      <c r="O76" s="55">
        <f t="shared" si="131"/>
        <v>272</v>
      </c>
      <c r="P76" s="55">
        <f t="shared" si="132"/>
        <v>80334</v>
      </c>
      <c r="Q76" s="19">
        <v>228</v>
      </c>
      <c r="R76" s="19">
        <v>39472</v>
      </c>
      <c r="S76" s="19">
        <v>18</v>
      </c>
      <c r="T76" s="19">
        <v>15915</v>
      </c>
      <c r="U76" s="19">
        <v>1</v>
      </c>
      <c r="V76" s="19">
        <v>5968</v>
      </c>
      <c r="W76" s="19">
        <v>0</v>
      </c>
      <c r="X76" s="19">
        <v>0</v>
      </c>
      <c r="Y76" s="19">
        <v>26</v>
      </c>
      <c r="Z76" s="52">
        <v>4376</v>
      </c>
      <c r="AA76" s="19">
        <v>2</v>
      </c>
      <c r="AB76" s="19">
        <v>1040</v>
      </c>
      <c r="AC76" s="56">
        <f t="shared" si="133"/>
        <v>45</v>
      </c>
      <c r="AD76" s="56">
        <f t="shared" si="134"/>
        <v>26259</v>
      </c>
      <c r="AE76" s="19">
        <v>0</v>
      </c>
      <c r="AF76" s="19">
        <v>0</v>
      </c>
      <c r="AG76" s="19">
        <v>4</v>
      </c>
      <c r="AH76" s="19">
        <v>2354</v>
      </c>
      <c r="AI76" s="19">
        <v>8</v>
      </c>
      <c r="AJ76" s="19">
        <v>4609</v>
      </c>
      <c r="AK76" s="19">
        <v>0</v>
      </c>
      <c r="AL76" s="19">
        <v>0</v>
      </c>
      <c r="AM76" s="19">
        <v>2</v>
      </c>
      <c r="AN76" s="19">
        <v>88</v>
      </c>
      <c r="AO76" s="19">
        <v>28</v>
      </c>
      <c r="AP76" s="19">
        <v>8328</v>
      </c>
      <c r="AQ76" s="19">
        <v>0</v>
      </c>
      <c r="AR76" s="45">
        <v>0</v>
      </c>
      <c r="AS76" s="57">
        <f t="shared" si="135"/>
        <v>359</v>
      </c>
      <c r="AT76" s="57">
        <f t="shared" si="136"/>
        <v>121972</v>
      </c>
      <c r="AU76" s="19">
        <v>216</v>
      </c>
      <c r="AV76" s="45">
        <v>40901</v>
      </c>
      <c r="AW76" s="19">
        <v>51</v>
      </c>
      <c r="AX76" s="19">
        <v>9797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24</v>
      </c>
      <c r="BF76" s="19">
        <v>12290</v>
      </c>
      <c r="BG76" s="19">
        <v>14</v>
      </c>
      <c r="BH76" s="19">
        <v>4397</v>
      </c>
      <c r="BI76" s="58">
        <f t="shared" si="137"/>
        <v>38</v>
      </c>
      <c r="BJ76" s="59">
        <f t="shared" si="138"/>
        <v>16687</v>
      </c>
      <c r="BK76" s="58">
        <f t="shared" si="139"/>
        <v>397</v>
      </c>
      <c r="BL76" s="59">
        <f t="shared" si="140"/>
        <v>138659</v>
      </c>
    </row>
    <row r="77" spans="1:64" s="60" customFormat="1" ht="18" customHeight="1" thickBot="1" x14ac:dyDescent="0.3">
      <c r="A77" s="53" t="s">
        <v>25</v>
      </c>
      <c r="B77" s="54" t="s">
        <v>43</v>
      </c>
      <c r="C77" s="19">
        <v>0</v>
      </c>
      <c r="D77" s="45">
        <v>0</v>
      </c>
      <c r="E77" s="19">
        <v>0</v>
      </c>
      <c r="F77" s="45">
        <v>0</v>
      </c>
      <c r="G77" s="150">
        <v>0</v>
      </c>
      <c r="H77" s="150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5">
        <f t="shared" si="131"/>
        <v>0</v>
      </c>
      <c r="P77" s="55">
        <f t="shared" si="132"/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52">
        <v>0</v>
      </c>
      <c r="AA77" s="19">
        <v>0</v>
      </c>
      <c r="AB77" s="19">
        <v>0</v>
      </c>
      <c r="AC77" s="56">
        <f t="shared" si="133"/>
        <v>0</v>
      </c>
      <c r="AD77" s="56">
        <f t="shared" si="134"/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0</v>
      </c>
      <c r="AO77" s="19">
        <v>0</v>
      </c>
      <c r="AP77" s="19">
        <v>0</v>
      </c>
      <c r="AQ77" s="19">
        <v>0</v>
      </c>
      <c r="AR77" s="45">
        <v>0</v>
      </c>
      <c r="AS77" s="57">
        <f t="shared" si="135"/>
        <v>0</v>
      </c>
      <c r="AT77" s="57">
        <f t="shared" si="136"/>
        <v>0</v>
      </c>
      <c r="AU77" s="19">
        <v>0</v>
      </c>
      <c r="AV77" s="45">
        <v>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58">
        <f t="shared" si="137"/>
        <v>0</v>
      </c>
      <c r="BJ77" s="59">
        <f t="shared" si="138"/>
        <v>0</v>
      </c>
      <c r="BK77" s="58">
        <f t="shared" si="139"/>
        <v>0</v>
      </c>
      <c r="BL77" s="59">
        <f t="shared" si="140"/>
        <v>0</v>
      </c>
    </row>
    <row r="78" spans="1:64" s="60" customFormat="1" ht="18" customHeight="1" thickBot="1" x14ac:dyDescent="0.3">
      <c r="A78" s="53" t="s">
        <v>6</v>
      </c>
      <c r="B78" s="54" t="s">
        <v>43</v>
      </c>
      <c r="C78" s="19">
        <v>266</v>
      </c>
      <c r="D78" s="45">
        <v>63352</v>
      </c>
      <c r="E78" s="19">
        <v>66</v>
      </c>
      <c r="F78" s="45">
        <v>25078</v>
      </c>
      <c r="G78" s="150">
        <v>16</v>
      </c>
      <c r="H78" s="150">
        <v>6643</v>
      </c>
      <c r="I78" s="19">
        <v>9</v>
      </c>
      <c r="J78" s="19">
        <v>528</v>
      </c>
      <c r="K78" s="19">
        <v>18</v>
      </c>
      <c r="L78" s="19">
        <v>9069</v>
      </c>
      <c r="M78" s="19">
        <v>1</v>
      </c>
      <c r="N78" s="19">
        <v>45</v>
      </c>
      <c r="O78" s="55">
        <f t="shared" si="131"/>
        <v>359</v>
      </c>
      <c r="P78" s="55">
        <f t="shared" si="132"/>
        <v>98027</v>
      </c>
      <c r="Q78" s="19">
        <v>300</v>
      </c>
      <c r="R78" s="19">
        <v>50697</v>
      </c>
      <c r="S78" s="19">
        <v>17</v>
      </c>
      <c r="T78" s="19">
        <v>23670</v>
      </c>
      <c r="U78" s="19">
        <v>4</v>
      </c>
      <c r="V78" s="19">
        <v>9650</v>
      </c>
      <c r="W78" s="19">
        <v>0</v>
      </c>
      <c r="X78" s="19">
        <v>0</v>
      </c>
      <c r="Y78" s="19">
        <v>0</v>
      </c>
      <c r="Z78" s="52">
        <v>0</v>
      </c>
      <c r="AA78" s="19">
        <v>0</v>
      </c>
      <c r="AB78" s="19">
        <v>0</v>
      </c>
      <c r="AC78" s="56">
        <f t="shared" si="133"/>
        <v>21</v>
      </c>
      <c r="AD78" s="56">
        <f t="shared" si="134"/>
        <v>33320</v>
      </c>
      <c r="AE78" s="19">
        <v>0</v>
      </c>
      <c r="AF78" s="19">
        <v>0</v>
      </c>
      <c r="AG78" s="19">
        <v>2</v>
      </c>
      <c r="AH78" s="19">
        <v>2442</v>
      </c>
      <c r="AI78" s="19">
        <v>4</v>
      </c>
      <c r="AJ78" s="19">
        <v>5517</v>
      </c>
      <c r="AK78" s="19">
        <v>1</v>
      </c>
      <c r="AL78" s="19">
        <v>84</v>
      </c>
      <c r="AM78" s="19">
        <v>6</v>
      </c>
      <c r="AN78" s="19">
        <v>283</v>
      </c>
      <c r="AO78" s="19">
        <v>0</v>
      </c>
      <c r="AP78" s="19">
        <v>0</v>
      </c>
      <c r="AQ78" s="19">
        <v>0</v>
      </c>
      <c r="AR78" s="45">
        <v>0</v>
      </c>
      <c r="AS78" s="57">
        <f t="shared" si="135"/>
        <v>393</v>
      </c>
      <c r="AT78" s="57">
        <f t="shared" si="136"/>
        <v>139673</v>
      </c>
      <c r="AU78" s="19">
        <v>321</v>
      </c>
      <c r="AV78" s="45">
        <v>63323</v>
      </c>
      <c r="AW78" s="19">
        <v>112</v>
      </c>
      <c r="AX78" s="19">
        <v>34695</v>
      </c>
      <c r="AY78" s="19">
        <v>0</v>
      </c>
      <c r="AZ78" s="19">
        <v>0</v>
      </c>
      <c r="BA78" s="19">
        <v>2</v>
      </c>
      <c r="BB78" s="19">
        <v>6314</v>
      </c>
      <c r="BC78" s="19">
        <v>7</v>
      </c>
      <c r="BD78" s="19">
        <v>19731</v>
      </c>
      <c r="BE78" s="19">
        <v>5</v>
      </c>
      <c r="BF78" s="19">
        <v>3072</v>
      </c>
      <c r="BG78" s="19">
        <v>11</v>
      </c>
      <c r="BH78" s="19">
        <v>5637</v>
      </c>
      <c r="BI78" s="58">
        <f t="shared" si="137"/>
        <v>25</v>
      </c>
      <c r="BJ78" s="59">
        <f t="shared" si="138"/>
        <v>34754</v>
      </c>
      <c r="BK78" s="58">
        <f t="shared" si="139"/>
        <v>418</v>
      </c>
      <c r="BL78" s="59">
        <f t="shared" si="140"/>
        <v>174427</v>
      </c>
    </row>
    <row r="79" spans="1:64" s="60" customFormat="1" ht="18" customHeight="1" thickBot="1" x14ac:dyDescent="0.3">
      <c r="A79" s="53" t="s">
        <v>27</v>
      </c>
      <c r="B79" s="54" t="s">
        <v>43</v>
      </c>
      <c r="C79" s="19">
        <v>0</v>
      </c>
      <c r="D79" s="45">
        <v>0</v>
      </c>
      <c r="E79" s="19">
        <v>0</v>
      </c>
      <c r="F79" s="45">
        <v>0</v>
      </c>
      <c r="G79" s="150">
        <v>0</v>
      </c>
      <c r="H79" s="150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55">
        <f t="shared" si="131"/>
        <v>0</v>
      </c>
      <c r="P79" s="55">
        <f t="shared" si="132"/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52">
        <v>0</v>
      </c>
      <c r="AA79" s="19">
        <v>0</v>
      </c>
      <c r="AB79" s="19">
        <v>0</v>
      </c>
      <c r="AC79" s="56">
        <f t="shared" si="133"/>
        <v>0</v>
      </c>
      <c r="AD79" s="56">
        <f t="shared" si="134"/>
        <v>0</v>
      </c>
      <c r="AE79" s="19">
        <v>0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0</v>
      </c>
      <c r="AL79" s="19">
        <v>0</v>
      </c>
      <c r="AM79" s="19">
        <v>0</v>
      </c>
      <c r="AN79" s="19">
        <v>0</v>
      </c>
      <c r="AO79" s="19">
        <v>0</v>
      </c>
      <c r="AP79" s="19">
        <v>0</v>
      </c>
      <c r="AQ79" s="19">
        <v>0</v>
      </c>
      <c r="AR79" s="45">
        <v>0</v>
      </c>
      <c r="AS79" s="57">
        <f t="shared" si="135"/>
        <v>0</v>
      </c>
      <c r="AT79" s="57">
        <f t="shared" si="136"/>
        <v>0</v>
      </c>
      <c r="AU79" s="19">
        <v>0</v>
      </c>
      <c r="AV79" s="45">
        <v>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58">
        <f t="shared" si="137"/>
        <v>0</v>
      </c>
      <c r="BJ79" s="59">
        <f t="shared" si="138"/>
        <v>0</v>
      </c>
      <c r="BK79" s="58">
        <f t="shared" si="139"/>
        <v>0</v>
      </c>
      <c r="BL79" s="59">
        <f t="shared" si="140"/>
        <v>0</v>
      </c>
    </row>
    <row r="80" spans="1:64" s="60" customFormat="1" ht="18" customHeight="1" thickBot="1" x14ac:dyDescent="0.3">
      <c r="A80" s="53" t="s">
        <v>7</v>
      </c>
      <c r="B80" s="54" t="s">
        <v>43</v>
      </c>
      <c r="C80" s="19">
        <v>0</v>
      </c>
      <c r="D80" s="45">
        <v>0</v>
      </c>
      <c r="E80" s="19">
        <v>0</v>
      </c>
      <c r="F80" s="45">
        <v>0</v>
      </c>
      <c r="G80" s="150">
        <v>0</v>
      </c>
      <c r="H80" s="150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55">
        <f t="shared" si="131"/>
        <v>0</v>
      </c>
      <c r="P80" s="55">
        <f t="shared" si="132"/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52">
        <v>0</v>
      </c>
      <c r="AA80" s="19">
        <v>0</v>
      </c>
      <c r="AB80" s="19">
        <v>0</v>
      </c>
      <c r="AC80" s="56">
        <f t="shared" si="133"/>
        <v>0</v>
      </c>
      <c r="AD80" s="56">
        <f t="shared" si="134"/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45">
        <v>0</v>
      </c>
      <c r="AS80" s="57">
        <f t="shared" si="135"/>
        <v>0</v>
      </c>
      <c r="AT80" s="57">
        <f t="shared" si="136"/>
        <v>0</v>
      </c>
      <c r="AU80" s="19">
        <v>0</v>
      </c>
      <c r="AV80" s="45">
        <v>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58">
        <f t="shared" si="137"/>
        <v>0</v>
      </c>
      <c r="BJ80" s="59">
        <f t="shared" si="138"/>
        <v>0</v>
      </c>
      <c r="BK80" s="58">
        <f t="shared" si="139"/>
        <v>0</v>
      </c>
      <c r="BL80" s="59">
        <f t="shared" si="140"/>
        <v>0</v>
      </c>
    </row>
    <row r="81" spans="1:64" s="60" customFormat="1" ht="18" customHeight="1" thickBot="1" x14ac:dyDescent="0.3">
      <c r="A81" s="53" t="s">
        <v>21</v>
      </c>
      <c r="B81" s="54" t="s">
        <v>43</v>
      </c>
      <c r="C81" s="19">
        <v>0</v>
      </c>
      <c r="D81" s="45">
        <v>0</v>
      </c>
      <c r="E81" s="19">
        <v>0</v>
      </c>
      <c r="F81" s="45">
        <v>0</v>
      </c>
      <c r="G81" s="150">
        <v>0</v>
      </c>
      <c r="H81" s="150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55">
        <f t="shared" si="131"/>
        <v>0</v>
      </c>
      <c r="P81" s="55">
        <f t="shared" si="132"/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52">
        <v>0</v>
      </c>
      <c r="AA81" s="19">
        <v>0</v>
      </c>
      <c r="AB81" s="19">
        <v>0</v>
      </c>
      <c r="AC81" s="56">
        <f t="shared" si="133"/>
        <v>0</v>
      </c>
      <c r="AD81" s="56">
        <f t="shared" si="134"/>
        <v>0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0</v>
      </c>
      <c r="AK81" s="19">
        <v>0</v>
      </c>
      <c r="AL81" s="19">
        <v>0</v>
      </c>
      <c r="AM81" s="19">
        <v>0</v>
      </c>
      <c r="AN81" s="19">
        <v>0</v>
      </c>
      <c r="AO81" s="19">
        <v>0</v>
      </c>
      <c r="AP81" s="19">
        <v>0</v>
      </c>
      <c r="AQ81" s="19">
        <v>0</v>
      </c>
      <c r="AR81" s="45">
        <v>0</v>
      </c>
      <c r="AS81" s="57">
        <f t="shared" si="135"/>
        <v>0</v>
      </c>
      <c r="AT81" s="57">
        <f t="shared" si="136"/>
        <v>0</v>
      </c>
      <c r="AU81" s="19">
        <v>0</v>
      </c>
      <c r="AV81" s="45">
        <v>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58">
        <f t="shared" si="137"/>
        <v>0</v>
      </c>
      <c r="BJ81" s="59">
        <f t="shared" si="138"/>
        <v>0</v>
      </c>
      <c r="BK81" s="58">
        <f t="shared" si="139"/>
        <v>0</v>
      </c>
      <c r="BL81" s="59">
        <f t="shared" si="140"/>
        <v>0</v>
      </c>
    </row>
    <row r="82" spans="1:64" s="60" customFormat="1" ht="18" customHeight="1" thickBot="1" x14ac:dyDescent="0.3">
      <c r="A82" s="53" t="s">
        <v>8</v>
      </c>
      <c r="B82" s="54" t="s">
        <v>43</v>
      </c>
      <c r="C82" s="19">
        <v>0</v>
      </c>
      <c r="D82" s="45">
        <v>0</v>
      </c>
      <c r="E82" s="19">
        <v>0</v>
      </c>
      <c r="F82" s="45">
        <v>0</v>
      </c>
      <c r="G82" s="150">
        <v>0</v>
      </c>
      <c r="H82" s="150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55">
        <f t="shared" si="131"/>
        <v>0</v>
      </c>
      <c r="P82" s="55">
        <f t="shared" si="132"/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52">
        <v>0</v>
      </c>
      <c r="AA82" s="19">
        <v>0</v>
      </c>
      <c r="AB82" s="19">
        <v>0</v>
      </c>
      <c r="AC82" s="56">
        <f t="shared" si="133"/>
        <v>0</v>
      </c>
      <c r="AD82" s="56">
        <f t="shared" si="134"/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45">
        <v>0</v>
      </c>
      <c r="AS82" s="57">
        <f t="shared" si="135"/>
        <v>0</v>
      </c>
      <c r="AT82" s="57">
        <f t="shared" si="136"/>
        <v>0</v>
      </c>
      <c r="AU82" s="19">
        <v>0</v>
      </c>
      <c r="AV82" s="45">
        <v>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58">
        <f t="shared" si="137"/>
        <v>0</v>
      </c>
      <c r="BJ82" s="59">
        <f t="shared" si="138"/>
        <v>0</v>
      </c>
      <c r="BK82" s="58">
        <f t="shared" si="139"/>
        <v>0</v>
      </c>
      <c r="BL82" s="59">
        <f t="shared" si="140"/>
        <v>0</v>
      </c>
    </row>
    <row r="83" spans="1:64" s="60" customFormat="1" ht="18" customHeight="1" thickBot="1" x14ac:dyDescent="0.3">
      <c r="A83" s="53" t="s">
        <v>9</v>
      </c>
      <c r="B83" s="54" t="s">
        <v>43</v>
      </c>
      <c r="C83" s="19">
        <v>0</v>
      </c>
      <c r="D83" s="45">
        <v>0</v>
      </c>
      <c r="E83" s="19">
        <v>0</v>
      </c>
      <c r="F83" s="45">
        <v>0</v>
      </c>
      <c r="G83" s="150">
        <v>0</v>
      </c>
      <c r="H83" s="150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55">
        <f t="shared" si="131"/>
        <v>0</v>
      </c>
      <c r="P83" s="55">
        <f t="shared" si="132"/>
        <v>0</v>
      </c>
      <c r="Q83" s="19">
        <v>0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52">
        <v>0</v>
      </c>
      <c r="AA83" s="19">
        <v>0</v>
      </c>
      <c r="AB83" s="19">
        <v>0</v>
      </c>
      <c r="AC83" s="56">
        <f t="shared" si="133"/>
        <v>0</v>
      </c>
      <c r="AD83" s="56">
        <f t="shared" si="134"/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45">
        <v>0</v>
      </c>
      <c r="AS83" s="57">
        <f t="shared" si="135"/>
        <v>0</v>
      </c>
      <c r="AT83" s="57">
        <f t="shared" si="136"/>
        <v>0</v>
      </c>
      <c r="AU83" s="19">
        <v>0</v>
      </c>
      <c r="AV83" s="45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58">
        <f t="shared" si="137"/>
        <v>0</v>
      </c>
      <c r="BJ83" s="59">
        <f t="shared" si="138"/>
        <v>0</v>
      </c>
      <c r="BK83" s="58">
        <f t="shared" si="139"/>
        <v>0</v>
      </c>
      <c r="BL83" s="59">
        <f t="shared" si="140"/>
        <v>0</v>
      </c>
    </row>
    <row r="84" spans="1:64" s="60" customFormat="1" ht="18" customHeight="1" thickBot="1" x14ac:dyDescent="0.3">
      <c r="A84" s="53" t="s">
        <v>10</v>
      </c>
      <c r="B84" s="54" t="s">
        <v>43</v>
      </c>
      <c r="C84" s="19">
        <v>0</v>
      </c>
      <c r="D84" s="45">
        <v>0</v>
      </c>
      <c r="E84" s="19">
        <v>0</v>
      </c>
      <c r="F84" s="45">
        <v>0</v>
      </c>
      <c r="G84" s="150">
        <v>0</v>
      </c>
      <c r="H84" s="150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55">
        <f t="shared" si="131"/>
        <v>0</v>
      </c>
      <c r="P84" s="55">
        <f t="shared" si="132"/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52">
        <v>0</v>
      </c>
      <c r="AA84" s="19">
        <v>0</v>
      </c>
      <c r="AB84" s="19">
        <v>0</v>
      </c>
      <c r="AC84" s="56">
        <f t="shared" si="133"/>
        <v>0</v>
      </c>
      <c r="AD84" s="56">
        <f t="shared" si="134"/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0</v>
      </c>
      <c r="AO84" s="19">
        <v>0</v>
      </c>
      <c r="AP84" s="19">
        <v>0</v>
      </c>
      <c r="AQ84" s="19">
        <v>0</v>
      </c>
      <c r="AR84" s="45">
        <v>0</v>
      </c>
      <c r="AS84" s="57">
        <f t="shared" si="135"/>
        <v>0</v>
      </c>
      <c r="AT84" s="57">
        <f t="shared" si="136"/>
        <v>0</v>
      </c>
      <c r="AU84" s="19">
        <v>0</v>
      </c>
      <c r="AV84" s="45">
        <v>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58">
        <f t="shared" si="137"/>
        <v>0</v>
      </c>
      <c r="BJ84" s="59">
        <f t="shared" si="138"/>
        <v>0</v>
      </c>
      <c r="BK84" s="58">
        <f t="shared" si="139"/>
        <v>0</v>
      </c>
      <c r="BL84" s="59">
        <f t="shared" si="140"/>
        <v>0</v>
      </c>
    </row>
    <row r="85" spans="1:64" s="60" customFormat="1" ht="18" customHeight="1" thickBot="1" x14ac:dyDescent="0.3">
      <c r="A85" s="53" t="s">
        <v>11</v>
      </c>
      <c r="B85" s="54" t="s">
        <v>43</v>
      </c>
      <c r="C85" s="19">
        <v>0</v>
      </c>
      <c r="D85" s="45">
        <v>0</v>
      </c>
      <c r="E85" s="19">
        <v>0</v>
      </c>
      <c r="F85" s="45">
        <v>0</v>
      </c>
      <c r="G85" s="150">
        <v>0</v>
      </c>
      <c r="H85" s="150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55">
        <f t="shared" si="131"/>
        <v>0</v>
      </c>
      <c r="P85" s="55">
        <f t="shared" si="132"/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52">
        <v>0</v>
      </c>
      <c r="AA85" s="19">
        <v>0</v>
      </c>
      <c r="AB85" s="19">
        <v>0</v>
      </c>
      <c r="AC85" s="56">
        <f t="shared" si="133"/>
        <v>0</v>
      </c>
      <c r="AD85" s="56">
        <f t="shared" si="134"/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45">
        <v>0</v>
      </c>
      <c r="AS85" s="57">
        <f t="shared" si="135"/>
        <v>0</v>
      </c>
      <c r="AT85" s="57">
        <f t="shared" si="136"/>
        <v>0</v>
      </c>
      <c r="AU85" s="19">
        <v>0</v>
      </c>
      <c r="AV85" s="45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58">
        <f t="shared" si="137"/>
        <v>0</v>
      </c>
      <c r="BJ85" s="59">
        <f t="shared" si="138"/>
        <v>0</v>
      </c>
      <c r="BK85" s="58">
        <f t="shared" si="139"/>
        <v>0</v>
      </c>
      <c r="BL85" s="59">
        <f t="shared" si="140"/>
        <v>0</v>
      </c>
    </row>
    <row r="86" spans="1:64" s="60" customFormat="1" ht="18" customHeight="1" thickBot="1" x14ac:dyDescent="0.3">
      <c r="A86" s="53" t="s">
        <v>12</v>
      </c>
      <c r="B86" s="54" t="s">
        <v>43</v>
      </c>
      <c r="C86" s="43">
        <v>2270</v>
      </c>
      <c r="D86" s="61">
        <v>594158</v>
      </c>
      <c r="E86" s="65">
        <v>179</v>
      </c>
      <c r="F86" s="61">
        <v>42018</v>
      </c>
      <c r="G86" s="156">
        <v>269</v>
      </c>
      <c r="H86" s="151">
        <v>90824</v>
      </c>
      <c r="I86" s="43">
        <v>306</v>
      </c>
      <c r="J86" s="43">
        <v>15389</v>
      </c>
      <c r="K86" s="43">
        <v>327</v>
      </c>
      <c r="L86" s="43">
        <v>164145</v>
      </c>
      <c r="M86" s="28">
        <v>14</v>
      </c>
      <c r="N86" s="28">
        <v>4301</v>
      </c>
      <c r="O86" s="55">
        <f t="shared" si="131"/>
        <v>3082</v>
      </c>
      <c r="P86" s="55">
        <f t="shared" si="132"/>
        <v>815710</v>
      </c>
      <c r="Q86" s="19">
        <v>2580</v>
      </c>
      <c r="R86" s="19">
        <v>475483</v>
      </c>
      <c r="S86" s="43">
        <v>330</v>
      </c>
      <c r="T86" s="28">
        <v>328077</v>
      </c>
      <c r="U86" s="43">
        <v>58</v>
      </c>
      <c r="V86" s="28">
        <v>234340</v>
      </c>
      <c r="W86" s="43">
        <v>20</v>
      </c>
      <c r="X86" s="28">
        <v>93736</v>
      </c>
      <c r="Y86" s="43">
        <v>7</v>
      </c>
      <c r="Z86" s="66">
        <v>13391</v>
      </c>
      <c r="AA86" s="43">
        <v>0</v>
      </c>
      <c r="AB86" s="43">
        <v>701</v>
      </c>
      <c r="AC86" s="56">
        <f t="shared" si="133"/>
        <v>415</v>
      </c>
      <c r="AD86" s="56">
        <f t="shared" si="134"/>
        <v>669544</v>
      </c>
      <c r="AE86" s="43">
        <v>0</v>
      </c>
      <c r="AF86" s="43">
        <v>0</v>
      </c>
      <c r="AG86" s="43">
        <v>113</v>
      </c>
      <c r="AH86" s="43">
        <v>20864</v>
      </c>
      <c r="AI86" s="43">
        <v>177</v>
      </c>
      <c r="AJ86" s="43">
        <v>172887</v>
      </c>
      <c r="AK86" s="43">
        <v>16</v>
      </c>
      <c r="AL86" s="43">
        <v>15728</v>
      </c>
      <c r="AM86" s="43">
        <v>7</v>
      </c>
      <c r="AN86" s="43">
        <v>789</v>
      </c>
      <c r="AO86" s="43">
        <v>0</v>
      </c>
      <c r="AP86" s="43">
        <v>0</v>
      </c>
      <c r="AQ86" s="43">
        <v>0</v>
      </c>
      <c r="AR86" s="61">
        <v>0</v>
      </c>
      <c r="AS86" s="57">
        <f t="shared" si="135"/>
        <v>3810</v>
      </c>
      <c r="AT86" s="57">
        <f t="shared" si="136"/>
        <v>1695522</v>
      </c>
      <c r="AU86" s="19">
        <v>2411</v>
      </c>
      <c r="AV86" s="45">
        <v>713551</v>
      </c>
      <c r="AW86" s="43">
        <v>285</v>
      </c>
      <c r="AX86" s="43">
        <v>128925</v>
      </c>
      <c r="AY86" s="43">
        <v>0</v>
      </c>
      <c r="AZ86" s="43">
        <v>0</v>
      </c>
      <c r="BA86" s="43">
        <v>1</v>
      </c>
      <c r="BB86" s="43">
        <v>6922</v>
      </c>
      <c r="BC86" s="43">
        <v>12</v>
      </c>
      <c r="BD86" s="43">
        <v>55380</v>
      </c>
      <c r="BE86" s="43">
        <v>739</v>
      </c>
      <c r="BF86" s="43">
        <v>377289</v>
      </c>
      <c r="BG86" s="43">
        <v>529</v>
      </c>
      <c r="BH86" s="43">
        <v>283828</v>
      </c>
      <c r="BI86" s="58">
        <f t="shared" si="137"/>
        <v>1281</v>
      </c>
      <c r="BJ86" s="59">
        <f t="shared" si="138"/>
        <v>723419</v>
      </c>
      <c r="BK86" s="58">
        <f t="shared" si="139"/>
        <v>5091</v>
      </c>
      <c r="BL86" s="59">
        <f t="shared" si="140"/>
        <v>2418941</v>
      </c>
    </row>
    <row r="87" spans="1:64" s="60" customFormat="1" ht="18" customHeight="1" thickBot="1" x14ac:dyDescent="0.3">
      <c r="A87" s="53" t="s">
        <v>26</v>
      </c>
      <c r="B87" s="54" t="s">
        <v>43</v>
      </c>
      <c r="C87" s="19">
        <v>505</v>
      </c>
      <c r="D87" s="45">
        <v>67796</v>
      </c>
      <c r="E87" s="19">
        <v>40</v>
      </c>
      <c r="F87" s="45">
        <v>68296</v>
      </c>
      <c r="G87" s="150">
        <v>35</v>
      </c>
      <c r="H87" s="150">
        <v>4764</v>
      </c>
      <c r="I87" s="19">
        <v>78</v>
      </c>
      <c r="J87" s="19">
        <v>13151</v>
      </c>
      <c r="K87" s="19">
        <v>61</v>
      </c>
      <c r="L87" s="19">
        <v>52604</v>
      </c>
      <c r="M87" s="19">
        <v>0</v>
      </c>
      <c r="N87" s="19">
        <v>0</v>
      </c>
      <c r="O87" s="55">
        <f t="shared" si="131"/>
        <v>684</v>
      </c>
      <c r="P87" s="55">
        <f t="shared" si="132"/>
        <v>201847</v>
      </c>
      <c r="Q87" s="19">
        <v>572</v>
      </c>
      <c r="R87" s="19">
        <v>101313</v>
      </c>
      <c r="S87" s="19">
        <v>85</v>
      </c>
      <c r="T87" s="19">
        <v>73521</v>
      </c>
      <c r="U87" s="19">
        <v>15</v>
      </c>
      <c r="V87" s="19">
        <v>19605</v>
      </c>
      <c r="W87" s="19">
        <v>6</v>
      </c>
      <c r="X87" s="19">
        <v>16337</v>
      </c>
      <c r="Y87" s="19">
        <v>14</v>
      </c>
      <c r="Z87" s="52">
        <v>1633</v>
      </c>
      <c r="AA87" s="19">
        <v>0</v>
      </c>
      <c r="AB87" s="19">
        <v>0</v>
      </c>
      <c r="AC87" s="56">
        <f t="shared" si="133"/>
        <v>120</v>
      </c>
      <c r="AD87" s="56">
        <f t="shared" si="134"/>
        <v>111096</v>
      </c>
      <c r="AE87" s="19">
        <v>0</v>
      </c>
      <c r="AF87" s="19">
        <v>0</v>
      </c>
      <c r="AG87" s="19">
        <v>5</v>
      </c>
      <c r="AH87" s="19">
        <v>4634</v>
      </c>
      <c r="AI87" s="19">
        <v>13</v>
      </c>
      <c r="AJ87" s="19">
        <v>12317</v>
      </c>
      <c r="AK87" s="19">
        <v>0</v>
      </c>
      <c r="AL87" s="19">
        <v>0</v>
      </c>
      <c r="AM87" s="19">
        <v>0</v>
      </c>
      <c r="AN87" s="19">
        <v>0</v>
      </c>
      <c r="AO87" s="19">
        <v>7</v>
      </c>
      <c r="AP87" s="19">
        <v>12931</v>
      </c>
      <c r="AQ87" s="19">
        <v>0</v>
      </c>
      <c r="AR87" s="45">
        <v>0</v>
      </c>
      <c r="AS87" s="57">
        <f t="shared" si="135"/>
        <v>829</v>
      </c>
      <c r="AT87" s="57">
        <f t="shared" si="136"/>
        <v>342825</v>
      </c>
      <c r="AU87" s="19">
        <v>505</v>
      </c>
      <c r="AV87" s="45">
        <v>121575</v>
      </c>
      <c r="AW87" s="19">
        <v>28</v>
      </c>
      <c r="AX87" s="19">
        <v>7099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103</v>
      </c>
      <c r="BF87" s="19">
        <v>73102</v>
      </c>
      <c r="BG87" s="19">
        <v>115</v>
      </c>
      <c r="BH87" s="19">
        <v>13935</v>
      </c>
      <c r="BI87" s="58">
        <f t="shared" si="137"/>
        <v>218</v>
      </c>
      <c r="BJ87" s="59">
        <f t="shared" si="138"/>
        <v>87037</v>
      </c>
      <c r="BK87" s="58">
        <f t="shared" si="139"/>
        <v>1047</v>
      </c>
      <c r="BL87" s="59">
        <f t="shared" si="140"/>
        <v>429862</v>
      </c>
    </row>
    <row r="88" spans="1:64" s="60" customFormat="1" ht="18" customHeight="1" thickBot="1" x14ac:dyDescent="0.3">
      <c r="A88" s="53" t="s">
        <v>13</v>
      </c>
      <c r="B88" s="54" t="s">
        <v>43</v>
      </c>
      <c r="C88" s="21">
        <v>345</v>
      </c>
      <c r="D88" s="45">
        <v>55100</v>
      </c>
      <c r="E88" s="21">
        <v>112</v>
      </c>
      <c r="F88" s="45">
        <v>33808</v>
      </c>
      <c r="G88" s="153">
        <v>292</v>
      </c>
      <c r="H88" s="153">
        <v>42456</v>
      </c>
      <c r="I88" s="21">
        <v>9</v>
      </c>
      <c r="J88" s="21">
        <v>2787</v>
      </c>
      <c r="K88" s="21">
        <v>0</v>
      </c>
      <c r="L88" s="21">
        <v>0</v>
      </c>
      <c r="M88" s="21">
        <v>0</v>
      </c>
      <c r="N88" s="21">
        <v>0</v>
      </c>
      <c r="O88" s="55">
        <f t="shared" si="131"/>
        <v>466</v>
      </c>
      <c r="P88" s="55">
        <f t="shared" si="132"/>
        <v>91695</v>
      </c>
      <c r="Q88" s="19">
        <v>389</v>
      </c>
      <c r="R88" s="19">
        <v>44094</v>
      </c>
      <c r="S88" s="21">
        <v>12</v>
      </c>
      <c r="T88" s="21">
        <v>4709</v>
      </c>
      <c r="U88" s="21">
        <v>14</v>
      </c>
      <c r="V88" s="21">
        <v>14688</v>
      </c>
      <c r="W88" s="21">
        <v>2</v>
      </c>
      <c r="X88" s="21">
        <v>10001</v>
      </c>
      <c r="Y88" s="21">
        <v>94</v>
      </c>
      <c r="Z88" s="67">
        <v>37203</v>
      </c>
      <c r="AA88" s="21">
        <v>7</v>
      </c>
      <c r="AB88" s="21">
        <v>2973</v>
      </c>
      <c r="AC88" s="56">
        <f t="shared" si="133"/>
        <v>122</v>
      </c>
      <c r="AD88" s="56">
        <f t="shared" si="134"/>
        <v>66601</v>
      </c>
      <c r="AE88" s="21">
        <v>0</v>
      </c>
      <c r="AF88" s="21">
        <v>0</v>
      </c>
      <c r="AG88" s="21">
        <v>23</v>
      </c>
      <c r="AH88" s="21">
        <v>11005</v>
      </c>
      <c r="AI88" s="21">
        <v>34</v>
      </c>
      <c r="AJ88" s="21">
        <v>38143</v>
      </c>
      <c r="AK88" s="21">
        <v>7</v>
      </c>
      <c r="AL88" s="21">
        <v>2754</v>
      </c>
      <c r="AM88" s="21">
        <v>16</v>
      </c>
      <c r="AN88" s="21">
        <v>110</v>
      </c>
      <c r="AO88" s="21">
        <v>1535</v>
      </c>
      <c r="AP88" s="21">
        <v>80254</v>
      </c>
      <c r="AQ88" s="21">
        <v>4</v>
      </c>
      <c r="AR88" s="68">
        <v>2000</v>
      </c>
      <c r="AS88" s="57">
        <f t="shared" si="135"/>
        <v>2203</v>
      </c>
      <c r="AT88" s="57">
        <f t="shared" si="136"/>
        <v>290562</v>
      </c>
      <c r="AU88" s="19">
        <v>1528</v>
      </c>
      <c r="AV88" s="45">
        <v>126240</v>
      </c>
      <c r="AW88" s="21">
        <v>159</v>
      </c>
      <c r="AX88" s="21">
        <v>21807</v>
      </c>
      <c r="AY88" s="21">
        <v>0</v>
      </c>
      <c r="AZ88" s="21">
        <v>0</v>
      </c>
      <c r="BA88" s="21">
        <v>0</v>
      </c>
      <c r="BB88" s="21">
        <v>0</v>
      </c>
      <c r="BC88" s="21">
        <v>0</v>
      </c>
      <c r="BD88" s="21">
        <v>0</v>
      </c>
      <c r="BE88" s="21">
        <v>78</v>
      </c>
      <c r="BF88" s="21">
        <v>22975</v>
      </c>
      <c r="BG88" s="21">
        <v>140</v>
      </c>
      <c r="BH88" s="21">
        <v>70260</v>
      </c>
      <c r="BI88" s="58">
        <f t="shared" si="137"/>
        <v>218</v>
      </c>
      <c r="BJ88" s="59">
        <f t="shared" si="138"/>
        <v>93235</v>
      </c>
      <c r="BK88" s="58">
        <f t="shared" si="139"/>
        <v>2421</v>
      </c>
      <c r="BL88" s="59">
        <f t="shared" si="140"/>
        <v>383797</v>
      </c>
    </row>
    <row r="89" spans="1:64" s="60" customFormat="1" ht="18" customHeight="1" thickBot="1" x14ac:dyDescent="0.3">
      <c r="A89" s="53" t="s">
        <v>24</v>
      </c>
      <c r="B89" s="54" t="s">
        <v>43</v>
      </c>
      <c r="C89" s="19">
        <v>125</v>
      </c>
      <c r="D89" s="45">
        <v>19191</v>
      </c>
      <c r="E89" s="73">
        <v>67</v>
      </c>
      <c r="F89" s="45">
        <v>28479</v>
      </c>
      <c r="G89" s="157">
        <v>2</v>
      </c>
      <c r="H89" s="157">
        <v>329</v>
      </c>
      <c r="I89" s="19">
        <v>0</v>
      </c>
      <c r="J89" s="19">
        <v>0</v>
      </c>
      <c r="K89" s="19">
        <v>141</v>
      </c>
      <c r="L89" s="19">
        <v>23108</v>
      </c>
      <c r="M89" s="19">
        <v>0</v>
      </c>
      <c r="N89" s="19">
        <v>0</v>
      </c>
      <c r="O89" s="55">
        <f t="shared" si="131"/>
        <v>333</v>
      </c>
      <c r="P89" s="55">
        <f t="shared" si="132"/>
        <v>70778</v>
      </c>
      <c r="Q89" s="19">
        <v>279</v>
      </c>
      <c r="R89" s="19">
        <v>34180</v>
      </c>
      <c r="S89" s="19">
        <v>2</v>
      </c>
      <c r="T89" s="19">
        <v>372</v>
      </c>
      <c r="U89" s="19">
        <v>0</v>
      </c>
      <c r="V89" s="19">
        <v>0</v>
      </c>
      <c r="W89" s="19">
        <v>0</v>
      </c>
      <c r="X89" s="19">
        <v>0</v>
      </c>
      <c r="Y89" s="19">
        <v>0</v>
      </c>
      <c r="Z89" s="52">
        <v>0</v>
      </c>
      <c r="AA89" s="19">
        <v>0</v>
      </c>
      <c r="AB89" s="19">
        <v>0</v>
      </c>
      <c r="AC89" s="56">
        <f t="shared" si="133"/>
        <v>2</v>
      </c>
      <c r="AD89" s="56">
        <f t="shared" si="134"/>
        <v>372</v>
      </c>
      <c r="AE89" s="19">
        <v>0</v>
      </c>
      <c r="AF89" s="19">
        <v>0</v>
      </c>
      <c r="AG89" s="19">
        <v>2</v>
      </c>
      <c r="AH89" s="19">
        <v>963</v>
      </c>
      <c r="AI89" s="19">
        <v>14</v>
      </c>
      <c r="AJ89" s="19">
        <v>6609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45">
        <v>0</v>
      </c>
      <c r="AS89" s="57">
        <f t="shared" si="135"/>
        <v>351</v>
      </c>
      <c r="AT89" s="57">
        <f t="shared" si="136"/>
        <v>78722</v>
      </c>
      <c r="AU89" s="19">
        <v>221</v>
      </c>
      <c r="AV89" s="45">
        <v>25702</v>
      </c>
      <c r="AW89" s="19">
        <v>21</v>
      </c>
      <c r="AX89" s="19">
        <v>4556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563</v>
      </c>
      <c r="BH89" s="19">
        <v>56375</v>
      </c>
      <c r="BI89" s="58">
        <f t="shared" si="137"/>
        <v>563</v>
      </c>
      <c r="BJ89" s="59">
        <f t="shared" si="138"/>
        <v>56375</v>
      </c>
      <c r="BK89" s="58">
        <f t="shared" si="139"/>
        <v>914</v>
      </c>
      <c r="BL89" s="59">
        <f t="shared" si="140"/>
        <v>135097</v>
      </c>
    </row>
    <row r="90" spans="1:64" s="60" customFormat="1" ht="18" customHeight="1" thickBot="1" x14ac:dyDescent="0.3">
      <c r="A90" s="53" t="s">
        <v>14</v>
      </c>
      <c r="B90" s="54" t="s">
        <v>43</v>
      </c>
      <c r="C90" s="44">
        <v>589</v>
      </c>
      <c r="D90" s="45">
        <v>83818</v>
      </c>
      <c r="E90" s="19">
        <v>59</v>
      </c>
      <c r="F90" s="45">
        <v>38439</v>
      </c>
      <c r="G90" s="150">
        <v>22</v>
      </c>
      <c r="H90" s="150">
        <v>3590</v>
      </c>
      <c r="I90" s="44">
        <v>151</v>
      </c>
      <c r="J90" s="19">
        <v>10261</v>
      </c>
      <c r="K90" s="44">
        <v>0</v>
      </c>
      <c r="L90" s="19">
        <v>0</v>
      </c>
      <c r="M90" s="19">
        <v>0</v>
      </c>
      <c r="N90" s="19">
        <v>0</v>
      </c>
      <c r="O90" s="55">
        <f t="shared" si="131"/>
        <v>799</v>
      </c>
      <c r="P90" s="55">
        <f t="shared" si="132"/>
        <v>132518</v>
      </c>
      <c r="Q90" s="19">
        <v>667</v>
      </c>
      <c r="R90" s="19">
        <v>67077</v>
      </c>
      <c r="S90" s="44">
        <v>20</v>
      </c>
      <c r="T90" s="78">
        <v>11917</v>
      </c>
      <c r="U90" s="44">
        <v>26</v>
      </c>
      <c r="V90" s="19">
        <v>11917</v>
      </c>
      <c r="W90" s="44">
        <v>8</v>
      </c>
      <c r="X90" s="19">
        <v>7959</v>
      </c>
      <c r="Y90" s="19">
        <v>0</v>
      </c>
      <c r="Z90" s="52">
        <v>0</v>
      </c>
      <c r="AA90" s="19">
        <v>0</v>
      </c>
      <c r="AB90" s="19">
        <v>0</v>
      </c>
      <c r="AC90" s="56">
        <f t="shared" si="133"/>
        <v>54</v>
      </c>
      <c r="AD90" s="56">
        <f t="shared" si="134"/>
        <v>31793</v>
      </c>
      <c r="AE90" s="19">
        <v>1</v>
      </c>
      <c r="AF90" s="19">
        <v>113</v>
      </c>
      <c r="AG90" s="19">
        <v>15</v>
      </c>
      <c r="AH90" s="19">
        <v>3565</v>
      </c>
      <c r="AI90" s="19">
        <v>34</v>
      </c>
      <c r="AJ90" s="19">
        <v>17788</v>
      </c>
      <c r="AK90" s="19">
        <v>56</v>
      </c>
      <c r="AL90" s="19">
        <v>2819</v>
      </c>
      <c r="AM90" s="44">
        <v>1</v>
      </c>
      <c r="AN90" s="19">
        <v>113</v>
      </c>
      <c r="AO90" s="19">
        <v>216</v>
      </c>
      <c r="AP90" s="19">
        <v>3109</v>
      </c>
      <c r="AQ90" s="19">
        <v>0</v>
      </c>
      <c r="AR90" s="45">
        <v>0</v>
      </c>
      <c r="AS90" s="57">
        <f t="shared" si="135"/>
        <v>1176</v>
      </c>
      <c r="AT90" s="57">
        <f t="shared" si="136"/>
        <v>191818</v>
      </c>
      <c r="AU90" s="19">
        <v>726</v>
      </c>
      <c r="AV90" s="45">
        <v>68169</v>
      </c>
      <c r="AW90" s="19">
        <v>37</v>
      </c>
      <c r="AX90" s="19">
        <v>5481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19">
        <v>0</v>
      </c>
      <c r="BE90" s="19">
        <v>0</v>
      </c>
      <c r="BF90" s="78">
        <v>0</v>
      </c>
      <c r="BG90" s="19">
        <v>79</v>
      </c>
      <c r="BH90" s="19">
        <v>51891</v>
      </c>
      <c r="BI90" s="58">
        <f t="shared" si="137"/>
        <v>79</v>
      </c>
      <c r="BJ90" s="59">
        <f t="shared" si="138"/>
        <v>51891</v>
      </c>
      <c r="BK90" s="58">
        <f t="shared" si="139"/>
        <v>1255</v>
      </c>
      <c r="BL90" s="59">
        <f t="shared" si="140"/>
        <v>243709</v>
      </c>
    </row>
    <row r="91" spans="1:64" s="60" customFormat="1" ht="18" customHeight="1" thickBot="1" x14ac:dyDescent="0.3">
      <c r="A91" s="53" t="s">
        <v>15</v>
      </c>
      <c r="B91" s="54" t="s">
        <v>43</v>
      </c>
      <c r="C91" s="19">
        <v>0</v>
      </c>
      <c r="D91" s="45">
        <v>0</v>
      </c>
      <c r="E91" s="19">
        <v>0</v>
      </c>
      <c r="F91" s="45">
        <v>0</v>
      </c>
      <c r="G91" s="150">
        <v>0</v>
      </c>
      <c r="H91" s="150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5">
        <f t="shared" si="131"/>
        <v>0</v>
      </c>
      <c r="P91" s="55">
        <f t="shared" si="132"/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52">
        <v>0</v>
      </c>
      <c r="AA91" s="19">
        <v>0</v>
      </c>
      <c r="AB91" s="19">
        <v>0</v>
      </c>
      <c r="AC91" s="56">
        <f t="shared" si="133"/>
        <v>0</v>
      </c>
      <c r="AD91" s="56">
        <f t="shared" si="134"/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45">
        <v>0</v>
      </c>
      <c r="AS91" s="57">
        <f t="shared" si="135"/>
        <v>0</v>
      </c>
      <c r="AT91" s="57">
        <f t="shared" si="136"/>
        <v>0</v>
      </c>
      <c r="AU91" s="19">
        <v>0</v>
      </c>
      <c r="AV91" s="45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58">
        <f t="shared" si="137"/>
        <v>0</v>
      </c>
      <c r="BJ91" s="59">
        <f t="shared" si="138"/>
        <v>0</v>
      </c>
      <c r="BK91" s="58">
        <f t="shared" si="139"/>
        <v>0</v>
      </c>
      <c r="BL91" s="59">
        <f t="shared" si="140"/>
        <v>0</v>
      </c>
    </row>
    <row r="92" spans="1:64" s="60" customFormat="1" ht="18" customHeight="1" thickBot="1" x14ac:dyDescent="0.3">
      <c r="A92" s="53" t="s">
        <v>22</v>
      </c>
      <c r="B92" s="54" t="s">
        <v>43</v>
      </c>
      <c r="C92" s="19">
        <v>0</v>
      </c>
      <c r="D92" s="45">
        <v>0</v>
      </c>
      <c r="E92" s="77">
        <v>0</v>
      </c>
      <c r="F92" s="45">
        <v>0</v>
      </c>
      <c r="G92" s="150">
        <v>0</v>
      </c>
      <c r="H92" s="150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55">
        <f t="shared" si="131"/>
        <v>0</v>
      </c>
      <c r="P92" s="55">
        <f t="shared" si="132"/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52">
        <v>0</v>
      </c>
      <c r="AA92" s="19">
        <v>0</v>
      </c>
      <c r="AB92" s="19">
        <v>0</v>
      </c>
      <c r="AC92" s="56">
        <f t="shared" si="133"/>
        <v>0</v>
      </c>
      <c r="AD92" s="56">
        <f t="shared" si="134"/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0</v>
      </c>
      <c r="AM92" s="19">
        <v>0</v>
      </c>
      <c r="AN92" s="19">
        <v>0</v>
      </c>
      <c r="AO92" s="19">
        <v>0</v>
      </c>
      <c r="AP92" s="19">
        <v>0</v>
      </c>
      <c r="AQ92" s="19">
        <v>0</v>
      </c>
      <c r="AR92" s="45">
        <v>0</v>
      </c>
      <c r="AS92" s="57">
        <f t="shared" si="135"/>
        <v>0</v>
      </c>
      <c r="AT92" s="57">
        <f t="shared" si="136"/>
        <v>0</v>
      </c>
      <c r="AU92" s="19">
        <v>0</v>
      </c>
      <c r="AV92" s="45">
        <v>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58">
        <f t="shared" si="137"/>
        <v>0</v>
      </c>
      <c r="BJ92" s="59">
        <f t="shared" si="138"/>
        <v>0</v>
      </c>
      <c r="BK92" s="58">
        <f t="shared" si="139"/>
        <v>0</v>
      </c>
      <c r="BL92" s="59">
        <f t="shared" si="140"/>
        <v>0</v>
      </c>
    </row>
    <row r="93" spans="1:64" s="60" customFormat="1" ht="18" customHeight="1" thickBot="1" x14ac:dyDescent="0.3">
      <c r="A93" s="53" t="s">
        <v>23</v>
      </c>
      <c r="B93" s="54" t="s">
        <v>43</v>
      </c>
      <c r="C93" s="19">
        <v>0</v>
      </c>
      <c r="D93" s="45">
        <v>0</v>
      </c>
      <c r="E93" s="19">
        <v>0</v>
      </c>
      <c r="F93" s="45">
        <v>0</v>
      </c>
      <c r="G93" s="150">
        <v>0</v>
      </c>
      <c r="H93" s="150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55">
        <f t="shared" si="131"/>
        <v>0</v>
      </c>
      <c r="P93" s="55">
        <f t="shared" si="132"/>
        <v>0</v>
      </c>
      <c r="Q93" s="19">
        <v>0</v>
      </c>
      <c r="R93" s="19">
        <v>0</v>
      </c>
      <c r="S93" s="19">
        <v>0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19">
        <v>0</v>
      </c>
      <c r="Z93" s="52">
        <v>0</v>
      </c>
      <c r="AA93" s="19">
        <v>0</v>
      </c>
      <c r="AB93" s="19">
        <v>0</v>
      </c>
      <c r="AC93" s="56">
        <f t="shared" si="133"/>
        <v>0</v>
      </c>
      <c r="AD93" s="56">
        <f t="shared" si="134"/>
        <v>0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0</v>
      </c>
      <c r="AQ93" s="19">
        <v>0</v>
      </c>
      <c r="AR93" s="45">
        <v>0</v>
      </c>
      <c r="AS93" s="57">
        <f t="shared" si="135"/>
        <v>0</v>
      </c>
      <c r="AT93" s="57">
        <f t="shared" si="136"/>
        <v>0</v>
      </c>
      <c r="AU93" s="19">
        <v>0</v>
      </c>
      <c r="AV93" s="45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58">
        <f t="shared" si="137"/>
        <v>0</v>
      </c>
      <c r="BJ93" s="59">
        <f t="shared" si="138"/>
        <v>0</v>
      </c>
      <c r="BK93" s="58">
        <f t="shared" si="139"/>
        <v>0</v>
      </c>
      <c r="BL93" s="59">
        <f t="shared" si="140"/>
        <v>0</v>
      </c>
    </row>
    <row r="94" spans="1:64" s="60" customFormat="1" ht="20.25" customHeight="1" thickBot="1" x14ac:dyDescent="0.3">
      <c r="A94" s="3">
        <v>4</v>
      </c>
      <c r="B94" s="4" t="s">
        <v>43</v>
      </c>
      <c r="C94" s="30">
        <f>SUM(C74:C93)</f>
        <v>4414</v>
      </c>
      <c r="D94" s="2">
        <f>SUM(D74:D93)</f>
        <v>953889</v>
      </c>
      <c r="E94" s="30">
        <f>SUM(E74:E93)</f>
        <v>623</v>
      </c>
      <c r="F94" s="2">
        <f>SUM(F74:F93)</f>
        <v>278407</v>
      </c>
      <c r="G94" s="30">
        <f t="shared" ref="G94" si="141">SUM(G74:G93)</f>
        <v>651</v>
      </c>
      <c r="H94" s="2">
        <f t="shared" ref="H94" si="142">SUM(H74:H93)</f>
        <v>150150</v>
      </c>
      <c r="I94" s="30">
        <f t="shared" ref="I94" si="143">SUM(I74:I93)</f>
        <v>564</v>
      </c>
      <c r="J94" s="2">
        <f t="shared" ref="J94" si="144">SUM(J74:J93)</f>
        <v>43958</v>
      </c>
      <c r="K94" s="30">
        <f t="shared" ref="K94" si="145">SUM(K74:K93)</f>
        <v>548</v>
      </c>
      <c r="L94" s="2">
        <f t="shared" ref="L94" si="146">SUM(L74:L93)</f>
        <v>251090</v>
      </c>
      <c r="M94" s="30">
        <f t="shared" ref="M94" si="147">SUM(M74:M93)</f>
        <v>15</v>
      </c>
      <c r="N94" s="2">
        <f t="shared" ref="N94" si="148">SUM(N74:N93)</f>
        <v>4346</v>
      </c>
      <c r="O94" s="30">
        <f t="shared" ref="O94" si="149">SUM(O74:O93)</f>
        <v>6149</v>
      </c>
      <c r="P94" s="2">
        <f t="shared" ref="P94" si="150">SUM(P74:P93)</f>
        <v>1527344</v>
      </c>
      <c r="Q94" s="30">
        <f t="shared" ref="Q94" si="151">SUM(Q74:Q93)</f>
        <v>5144</v>
      </c>
      <c r="R94" s="2">
        <f t="shared" ref="R94" si="152">SUM(R74:R93)</f>
        <v>829240</v>
      </c>
      <c r="S94" s="30">
        <f t="shared" ref="S94" si="153">SUM(S74:S93)</f>
        <v>524</v>
      </c>
      <c r="T94" s="2">
        <f t="shared" ref="T94" si="154">SUM(T74:T93)</f>
        <v>468170</v>
      </c>
      <c r="U94" s="30">
        <f t="shared" ref="U94" si="155">SUM(U74:U93)</f>
        <v>147</v>
      </c>
      <c r="V94" s="2">
        <f t="shared" ref="V94" si="156">SUM(V74:V93)</f>
        <v>353814</v>
      </c>
      <c r="W94" s="30">
        <f t="shared" ref="W94" si="157">SUM(W74:W93)</f>
        <v>37</v>
      </c>
      <c r="X94" s="2">
        <f t="shared" ref="X94" si="158">SUM(X74:X93)</f>
        <v>211461</v>
      </c>
      <c r="Y94" s="30">
        <f t="shared" ref="Y94" si="159">SUM(Y74:Y93)</f>
        <v>141</v>
      </c>
      <c r="Z94" s="2">
        <f t="shared" ref="Z94" si="160">SUM(Z74:Z93)</f>
        <v>56603</v>
      </c>
      <c r="AA94" s="30">
        <f t="shared" ref="AA94" si="161">SUM(AA74:AA93)</f>
        <v>9</v>
      </c>
      <c r="AB94" s="2">
        <f t="shared" ref="AB94" si="162">SUM(AB74:AB93)</f>
        <v>4714</v>
      </c>
      <c r="AC94" s="30">
        <f t="shared" ref="AC94" si="163">SUM(AC74:AC93)</f>
        <v>849</v>
      </c>
      <c r="AD94" s="2">
        <f t="shared" ref="AD94" si="164">SUM(AD74:AD93)</f>
        <v>1090048</v>
      </c>
      <c r="AE94" s="30">
        <f t="shared" ref="AE94" si="165">SUM(AE74:AE93)</f>
        <v>1</v>
      </c>
      <c r="AF94" s="2">
        <f t="shared" ref="AF94" si="166">SUM(AF74:AF93)</f>
        <v>113</v>
      </c>
      <c r="AG94" s="30">
        <f t="shared" ref="AG94" si="167">SUM(AG74:AG93)</f>
        <v>181</v>
      </c>
      <c r="AH94" s="2">
        <f t="shared" ref="AH94" si="168">SUM(AH74:AH93)</f>
        <v>52783</v>
      </c>
      <c r="AI94" s="30">
        <f t="shared" ref="AI94" si="169">SUM(AI74:AI93)</f>
        <v>339</v>
      </c>
      <c r="AJ94" s="2">
        <f t="shared" ref="AJ94" si="170">SUM(AJ74:AJ93)</f>
        <v>301779</v>
      </c>
      <c r="AK94" s="30">
        <f t="shared" ref="AK94" si="171">SUM(AK74:AK93)</f>
        <v>104</v>
      </c>
      <c r="AL94" s="2">
        <f t="shared" ref="AL94" si="172">SUM(AL74:AL93)</f>
        <v>27202</v>
      </c>
      <c r="AM94" s="30">
        <f t="shared" ref="AM94" si="173">SUM(AM74:AM93)</f>
        <v>51</v>
      </c>
      <c r="AN94" s="2">
        <f t="shared" ref="AN94" si="174">SUM(AN74:AN93)</f>
        <v>2095</v>
      </c>
      <c r="AO94" s="30">
        <f t="shared" ref="AO94" si="175">SUM(AO74:AO93)</f>
        <v>1822</v>
      </c>
      <c r="AP94" s="2">
        <f t="shared" ref="AP94" si="176">SUM(AP74:AP93)</f>
        <v>107420</v>
      </c>
      <c r="AQ94" s="30">
        <f t="shared" ref="AQ94" si="177">SUM(AQ74:AQ93)</f>
        <v>6</v>
      </c>
      <c r="AR94" s="2">
        <f t="shared" ref="AR94" si="178">SUM(AR74:AR93)</f>
        <v>3000</v>
      </c>
      <c r="AS94" s="30">
        <f t="shared" ref="AS94" si="179">SUM(AS74:AS93)</f>
        <v>9496</v>
      </c>
      <c r="AT94" s="2">
        <f t="shared" ref="AT94" si="180">SUM(AT74:AT93)</f>
        <v>3108784</v>
      </c>
      <c r="AU94" s="30">
        <f t="shared" ref="AU94" si="181">SUM(AU74:AU93)</f>
        <v>6153</v>
      </c>
      <c r="AV94" s="2">
        <f t="shared" ref="AV94" si="182">SUM(AV74:AV93)</f>
        <v>1255160</v>
      </c>
      <c r="AW94" s="30">
        <f t="shared" ref="AW94" si="183">SUM(AW74:AW93)</f>
        <v>695</v>
      </c>
      <c r="AX94" s="2">
        <f t="shared" ref="AX94" si="184">SUM(AX74:AX93)</f>
        <v>212562</v>
      </c>
      <c r="AY94" s="30">
        <f t="shared" ref="AY94" si="185">SUM(AY74:AY93)</f>
        <v>0</v>
      </c>
      <c r="AZ94" s="2">
        <f t="shared" ref="AZ94" si="186">SUM(AZ74:AZ93)</f>
        <v>0</v>
      </c>
      <c r="BA94" s="30">
        <f t="shared" ref="BA94" si="187">SUM(BA74:BA93)</f>
        <v>4</v>
      </c>
      <c r="BB94" s="2">
        <f t="shared" ref="BB94" si="188">SUM(BB74:BB93)</f>
        <v>16597</v>
      </c>
      <c r="BC94" s="30">
        <f t="shared" ref="BC94" si="189">SUM(BC74:BC93)</f>
        <v>25</v>
      </c>
      <c r="BD94" s="2">
        <f t="shared" ref="BD94" si="190">SUM(BD74:BD93)</f>
        <v>90083</v>
      </c>
      <c r="BE94" s="30">
        <f t="shared" ref="BE94" si="191">SUM(BE74:BE93)</f>
        <v>1053</v>
      </c>
      <c r="BF94" s="2">
        <f t="shared" ref="BF94" si="192">SUM(BF74:BF93)</f>
        <v>520166</v>
      </c>
      <c r="BG94" s="30">
        <f t="shared" ref="BG94" si="193">SUM(BG74:BG93)</f>
        <v>1693</v>
      </c>
      <c r="BH94" s="2">
        <f t="shared" ref="BH94" si="194">SUM(BH74:BH93)</f>
        <v>510596</v>
      </c>
      <c r="BI94" s="30">
        <f t="shared" ref="BI94" si="195">SUM(BI74:BI93)</f>
        <v>2775</v>
      </c>
      <c r="BJ94" s="2">
        <f t="shared" ref="BJ94" si="196">SUM(BJ74:BJ93)</f>
        <v>1137442</v>
      </c>
      <c r="BK94" s="30">
        <f t="shared" ref="BK94" si="197">SUM(BK74:BK93)</f>
        <v>12271</v>
      </c>
      <c r="BL94" s="2">
        <f t="shared" ref="BL94" si="198">SUM(BL74:BL93)</f>
        <v>4246226</v>
      </c>
    </row>
    <row r="95" spans="1:64" s="60" customFormat="1" ht="18" customHeight="1" thickBot="1" x14ac:dyDescent="0.3">
      <c r="A95" s="53"/>
      <c r="B95" s="54"/>
      <c r="C95" s="19">
        <v>0</v>
      </c>
      <c r="D95" s="45">
        <v>0</v>
      </c>
      <c r="E95" s="19">
        <v>0</v>
      </c>
      <c r="F95" s="45">
        <v>0</v>
      </c>
      <c r="G95" s="150">
        <v>0</v>
      </c>
      <c r="H95" s="150">
        <v>0</v>
      </c>
      <c r="I95" s="19"/>
      <c r="J95" s="19"/>
      <c r="K95" s="19"/>
      <c r="L95" s="19"/>
      <c r="M95" s="19"/>
      <c r="N95" s="19"/>
      <c r="O95" s="55">
        <f t="shared" si="131"/>
        <v>0</v>
      </c>
      <c r="P95" s="55">
        <f t="shared" si="132"/>
        <v>0</v>
      </c>
      <c r="Q95" s="19"/>
      <c r="R95" s="19"/>
      <c r="S95" s="19"/>
      <c r="T95" s="19"/>
      <c r="U95" s="19"/>
      <c r="V95" s="19"/>
      <c r="W95" s="19"/>
      <c r="X95" s="19"/>
      <c r="Y95" s="19"/>
      <c r="Z95" s="52"/>
      <c r="AA95" s="19"/>
      <c r="AB95" s="19"/>
      <c r="AC95" s="56">
        <f t="shared" si="133"/>
        <v>0</v>
      </c>
      <c r="AD95" s="56">
        <f t="shared" si="134"/>
        <v>0</v>
      </c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45"/>
      <c r="AS95" s="57">
        <f t="shared" si="135"/>
        <v>0</v>
      </c>
      <c r="AT95" s="57">
        <f t="shared" si="136"/>
        <v>0</v>
      </c>
      <c r="AU95" s="19"/>
      <c r="AV95" s="45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58">
        <f t="shared" si="137"/>
        <v>0</v>
      </c>
      <c r="BJ95" s="59">
        <f t="shared" si="138"/>
        <v>0</v>
      </c>
      <c r="BK95" s="58">
        <f t="shared" si="139"/>
        <v>0</v>
      </c>
      <c r="BL95" s="59">
        <f t="shared" si="140"/>
        <v>0</v>
      </c>
    </row>
    <row r="96" spans="1:64" s="60" customFormat="1" ht="18" customHeight="1" thickBot="1" x14ac:dyDescent="0.3">
      <c r="A96" s="53" t="s">
        <v>4</v>
      </c>
      <c r="B96" s="54" t="s">
        <v>44</v>
      </c>
      <c r="C96" s="19">
        <v>847</v>
      </c>
      <c r="D96" s="45">
        <v>141024</v>
      </c>
      <c r="E96" s="19">
        <v>292</v>
      </c>
      <c r="F96" s="45">
        <v>64378</v>
      </c>
      <c r="G96" s="150">
        <v>20</v>
      </c>
      <c r="H96" s="150">
        <v>15527</v>
      </c>
      <c r="I96" s="19">
        <v>5</v>
      </c>
      <c r="J96" s="19">
        <v>154</v>
      </c>
      <c r="K96" s="19">
        <v>6</v>
      </c>
      <c r="L96" s="19">
        <v>19999</v>
      </c>
      <c r="M96" s="19">
        <v>1</v>
      </c>
      <c r="N96" s="19">
        <v>651</v>
      </c>
      <c r="O96" s="55">
        <f t="shared" si="131"/>
        <v>1150</v>
      </c>
      <c r="P96" s="55">
        <f t="shared" si="132"/>
        <v>225555</v>
      </c>
      <c r="Q96" s="19">
        <v>959</v>
      </c>
      <c r="R96" s="19">
        <v>112730</v>
      </c>
      <c r="S96" s="19">
        <v>204</v>
      </c>
      <c r="T96" s="19">
        <v>49625</v>
      </c>
      <c r="U96" s="19">
        <v>151</v>
      </c>
      <c r="V96" s="19">
        <v>286390</v>
      </c>
      <c r="W96" s="19">
        <v>7</v>
      </c>
      <c r="X96" s="19">
        <v>363544</v>
      </c>
      <c r="Y96" s="19">
        <v>0</v>
      </c>
      <c r="Z96" s="52">
        <v>0</v>
      </c>
      <c r="AA96" s="19">
        <v>0</v>
      </c>
      <c r="AB96" s="19">
        <v>0</v>
      </c>
      <c r="AC96" s="56">
        <f t="shared" si="133"/>
        <v>362</v>
      </c>
      <c r="AD96" s="56">
        <f t="shared" si="134"/>
        <v>699559</v>
      </c>
      <c r="AE96" s="19">
        <v>0</v>
      </c>
      <c r="AF96" s="19">
        <v>0</v>
      </c>
      <c r="AG96" s="19">
        <v>91</v>
      </c>
      <c r="AH96" s="19">
        <v>34558</v>
      </c>
      <c r="AI96" s="19">
        <v>273</v>
      </c>
      <c r="AJ96" s="19">
        <v>218152</v>
      </c>
      <c r="AK96" s="19">
        <v>121</v>
      </c>
      <c r="AL96" s="19">
        <v>28906</v>
      </c>
      <c r="AM96" s="19">
        <v>99</v>
      </c>
      <c r="AN96" s="19">
        <v>3548</v>
      </c>
      <c r="AO96" s="19">
        <v>148</v>
      </c>
      <c r="AP96" s="19">
        <v>11194</v>
      </c>
      <c r="AQ96" s="19">
        <v>5</v>
      </c>
      <c r="AR96" s="45">
        <v>3000</v>
      </c>
      <c r="AS96" s="57">
        <f t="shared" si="135"/>
        <v>2244</v>
      </c>
      <c r="AT96" s="57">
        <f t="shared" si="136"/>
        <v>1221472</v>
      </c>
      <c r="AU96" s="19">
        <v>1345</v>
      </c>
      <c r="AV96" s="45">
        <v>470719</v>
      </c>
      <c r="AW96" s="19">
        <v>6</v>
      </c>
      <c r="AX96" s="19">
        <v>604</v>
      </c>
      <c r="AY96" s="19">
        <v>0</v>
      </c>
      <c r="AZ96" s="19">
        <v>0</v>
      </c>
      <c r="BA96" s="19">
        <v>8</v>
      </c>
      <c r="BB96" s="19">
        <v>16698</v>
      </c>
      <c r="BC96" s="19">
        <v>35</v>
      </c>
      <c r="BD96" s="19">
        <v>74383</v>
      </c>
      <c r="BE96" s="19">
        <v>520</v>
      </c>
      <c r="BF96" s="19">
        <v>156187</v>
      </c>
      <c r="BG96" s="19">
        <v>1205</v>
      </c>
      <c r="BH96" s="19">
        <v>120591</v>
      </c>
      <c r="BI96" s="58">
        <f t="shared" si="137"/>
        <v>1768</v>
      </c>
      <c r="BJ96" s="59">
        <f t="shared" si="138"/>
        <v>367859</v>
      </c>
      <c r="BK96" s="58">
        <f t="shared" si="139"/>
        <v>4012</v>
      </c>
      <c r="BL96" s="59">
        <f t="shared" si="140"/>
        <v>1589331</v>
      </c>
    </row>
    <row r="97" spans="1:64" s="60" customFormat="1" ht="18" customHeight="1" thickBot="1" x14ac:dyDescent="0.3">
      <c r="A97" s="53" t="s">
        <v>20</v>
      </c>
      <c r="B97" s="54" t="s">
        <v>44</v>
      </c>
      <c r="C97" s="19">
        <v>0</v>
      </c>
      <c r="D97" s="45">
        <v>0</v>
      </c>
      <c r="E97" s="75">
        <v>0</v>
      </c>
      <c r="F97" s="45">
        <v>0</v>
      </c>
      <c r="G97" s="150">
        <v>0</v>
      </c>
      <c r="H97" s="150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55">
        <f t="shared" si="131"/>
        <v>0</v>
      </c>
      <c r="P97" s="55">
        <f t="shared" si="132"/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52">
        <v>0</v>
      </c>
      <c r="AA97" s="19">
        <v>0</v>
      </c>
      <c r="AB97" s="19">
        <v>0</v>
      </c>
      <c r="AC97" s="56">
        <f t="shared" si="133"/>
        <v>0</v>
      </c>
      <c r="AD97" s="56">
        <f t="shared" si="134"/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0</v>
      </c>
      <c r="AM97" s="19">
        <v>0</v>
      </c>
      <c r="AN97" s="19">
        <v>0</v>
      </c>
      <c r="AO97" s="19">
        <v>0</v>
      </c>
      <c r="AP97" s="19">
        <v>0</v>
      </c>
      <c r="AQ97" s="19">
        <v>0</v>
      </c>
      <c r="AR97" s="45">
        <v>0</v>
      </c>
      <c r="AS97" s="57">
        <f t="shared" si="135"/>
        <v>0</v>
      </c>
      <c r="AT97" s="57">
        <f t="shared" si="136"/>
        <v>0</v>
      </c>
      <c r="AU97" s="19">
        <v>0</v>
      </c>
      <c r="AV97" s="45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58">
        <f t="shared" si="137"/>
        <v>0</v>
      </c>
      <c r="BJ97" s="59">
        <f t="shared" si="138"/>
        <v>0</v>
      </c>
      <c r="BK97" s="58">
        <f t="shared" si="139"/>
        <v>0</v>
      </c>
      <c r="BL97" s="59">
        <f t="shared" si="140"/>
        <v>0</v>
      </c>
    </row>
    <row r="98" spans="1:64" s="60" customFormat="1" ht="18" customHeight="1" thickBot="1" x14ac:dyDescent="0.3">
      <c r="A98" s="53" t="s">
        <v>5</v>
      </c>
      <c r="B98" s="54" t="s">
        <v>44</v>
      </c>
      <c r="C98" s="19">
        <v>228</v>
      </c>
      <c r="D98" s="45">
        <v>67430</v>
      </c>
      <c r="E98" s="19">
        <v>68</v>
      </c>
      <c r="F98" s="45">
        <v>44072</v>
      </c>
      <c r="G98" s="150">
        <v>71</v>
      </c>
      <c r="H98" s="150">
        <v>8597</v>
      </c>
      <c r="I98" s="19">
        <v>12</v>
      </c>
      <c r="J98" s="19">
        <v>1864</v>
      </c>
      <c r="K98" s="19">
        <v>1</v>
      </c>
      <c r="L98" s="19">
        <v>2191</v>
      </c>
      <c r="M98" s="19">
        <v>0</v>
      </c>
      <c r="N98" s="19">
        <v>0</v>
      </c>
      <c r="O98" s="55">
        <f t="shared" si="131"/>
        <v>309</v>
      </c>
      <c r="P98" s="55">
        <f t="shared" si="132"/>
        <v>115557</v>
      </c>
      <c r="Q98" s="19">
        <v>259</v>
      </c>
      <c r="R98" s="19">
        <v>53902</v>
      </c>
      <c r="S98" s="19">
        <v>18</v>
      </c>
      <c r="T98" s="19">
        <v>13025</v>
      </c>
      <c r="U98" s="19">
        <v>3</v>
      </c>
      <c r="V98" s="19">
        <v>14654</v>
      </c>
      <c r="W98" s="19">
        <v>0</v>
      </c>
      <c r="X98" s="19">
        <v>0</v>
      </c>
      <c r="Y98" s="19">
        <v>14</v>
      </c>
      <c r="Z98" s="52">
        <v>1953</v>
      </c>
      <c r="AA98" s="19">
        <v>1</v>
      </c>
      <c r="AB98" s="19">
        <v>560</v>
      </c>
      <c r="AC98" s="56">
        <f t="shared" si="133"/>
        <v>35</v>
      </c>
      <c r="AD98" s="56">
        <f t="shared" si="134"/>
        <v>29632</v>
      </c>
      <c r="AE98" s="19">
        <v>0</v>
      </c>
      <c r="AF98" s="19">
        <v>0</v>
      </c>
      <c r="AG98" s="19">
        <v>6</v>
      </c>
      <c r="AH98" s="19">
        <v>3531</v>
      </c>
      <c r="AI98" s="19">
        <v>11</v>
      </c>
      <c r="AJ98" s="19">
        <v>5185</v>
      </c>
      <c r="AK98" s="19">
        <v>0</v>
      </c>
      <c r="AL98" s="19">
        <v>0</v>
      </c>
      <c r="AM98" s="19">
        <v>2</v>
      </c>
      <c r="AN98" s="19">
        <v>88</v>
      </c>
      <c r="AO98" s="19">
        <v>20</v>
      </c>
      <c r="AP98" s="19">
        <v>6155</v>
      </c>
      <c r="AQ98" s="19">
        <v>5</v>
      </c>
      <c r="AR98" s="45">
        <v>5000</v>
      </c>
      <c r="AS98" s="57">
        <f t="shared" si="135"/>
        <v>383</v>
      </c>
      <c r="AT98" s="57">
        <f t="shared" si="136"/>
        <v>160148</v>
      </c>
      <c r="AU98" s="19">
        <v>231</v>
      </c>
      <c r="AV98" s="45">
        <v>52011</v>
      </c>
      <c r="AW98" s="19">
        <v>55</v>
      </c>
      <c r="AX98" s="19">
        <v>12473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24</v>
      </c>
      <c r="BF98" s="19">
        <v>12290</v>
      </c>
      <c r="BG98" s="19">
        <v>14</v>
      </c>
      <c r="BH98" s="19">
        <v>4397</v>
      </c>
      <c r="BI98" s="58">
        <f t="shared" si="137"/>
        <v>38</v>
      </c>
      <c r="BJ98" s="59">
        <f t="shared" si="138"/>
        <v>16687</v>
      </c>
      <c r="BK98" s="58">
        <f t="shared" si="139"/>
        <v>421</v>
      </c>
      <c r="BL98" s="59">
        <f t="shared" si="140"/>
        <v>176835</v>
      </c>
    </row>
    <row r="99" spans="1:64" s="60" customFormat="1" ht="18" customHeight="1" thickBot="1" x14ac:dyDescent="0.3">
      <c r="A99" s="53" t="s">
        <v>25</v>
      </c>
      <c r="B99" s="54" t="s">
        <v>44</v>
      </c>
      <c r="C99" s="19">
        <v>0</v>
      </c>
      <c r="D99" s="45">
        <v>0</v>
      </c>
      <c r="E99" s="19">
        <v>0</v>
      </c>
      <c r="F99" s="45">
        <v>0</v>
      </c>
      <c r="G99" s="150">
        <v>0</v>
      </c>
      <c r="H99" s="150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55">
        <f t="shared" si="131"/>
        <v>0</v>
      </c>
      <c r="P99" s="55">
        <f t="shared" si="132"/>
        <v>0</v>
      </c>
      <c r="Q99" s="19">
        <v>0</v>
      </c>
      <c r="R99" s="19">
        <v>0</v>
      </c>
      <c r="S99" s="19">
        <v>0</v>
      </c>
      <c r="T99" s="19">
        <v>0</v>
      </c>
      <c r="U99" s="19">
        <v>0</v>
      </c>
      <c r="V99" s="19">
        <v>0</v>
      </c>
      <c r="W99" s="19">
        <v>0</v>
      </c>
      <c r="X99" s="19">
        <v>0</v>
      </c>
      <c r="Y99" s="19">
        <v>0</v>
      </c>
      <c r="Z99" s="52">
        <v>0</v>
      </c>
      <c r="AA99" s="19">
        <v>0</v>
      </c>
      <c r="AB99" s="19">
        <v>0</v>
      </c>
      <c r="AC99" s="56">
        <f t="shared" si="133"/>
        <v>0</v>
      </c>
      <c r="AD99" s="56">
        <f t="shared" si="134"/>
        <v>0</v>
      </c>
      <c r="AE99" s="19">
        <v>0</v>
      </c>
      <c r="AF99" s="19">
        <v>0</v>
      </c>
      <c r="AG99" s="19">
        <v>0</v>
      </c>
      <c r="AH99" s="19">
        <v>0</v>
      </c>
      <c r="AI99" s="19">
        <v>0</v>
      </c>
      <c r="AJ99" s="19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>
        <v>0</v>
      </c>
      <c r="AR99" s="45">
        <v>0</v>
      </c>
      <c r="AS99" s="57">
        <f t="shared" si="135"/>
        <v>0</v>
      </c>
      <c r="AT99" s="57">
        <f t="shared" si="136"/>
        <v>0</v>
      </c>
      <c r="AU99" s="19">
        <v>0</v>
      </c>
      <c r="AV99" s="45">
        <v>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58">
        <f t="shared" si="137"/>
        <v>0</v>
      </c>
      <c r="BJ99" s="59">
        <f t="shared" si="138"/>
        <v>0</v>
      </c>
      <c r="BK99" s="58">
        <f t="shared" si="139"/>
        <v>0</v>
      </c>
      <c r="BL99" s="59">
        <f t="shared" si="140"/>
        <v>0</v>
      </c>
    </row>
    <row r="100" spans="1:64" s="60" customFormat="1" ht="18" customHeight="1" thickBot="1" x14ac:dyDescent="0.3">
      <c r="A100" s="53" t="s">
        <v>6</v>
      </c>
      <c r="B100" s="54" t="s">
        <v>44</v>
      </c>
      <c r="C100" s="19">
        <v>585</v>
      </c>
      <c r="D100" s="45">
        <v>176694</v>
      </c>
      <c r="E100" s="19">
        <v>150</v>
      </c>
      <c r="F100" s="45">
        <v>109922</v>
      </c>
      <c r="G100" s="150">
        <v>39</v>
      </c>
      <c r="H100" s="150">
        <v>15713</v>
      </c>
      <c r="I100" s="19">
        <v>22</v>
      </c>
      <c r="J100" s="19">
        <v>1193</v>
      </c>
      <c r="K100" s="19">
        <v>36</v>
      </c>
      <c r="L100" s="19">
        <v>11771</v>
      </c>
      <c r="M100" s="19">
        <v>1</v>
      </c>
      <c r="N100" s="19">
        <v>45</v>
      </c>
      <c r="O100" s="55">
        <f t="shared" si="131"/>
        <v>793</v>
      </c>
      <c r="P100" s="55">
        <f t="shared" si="132"/>
        <v>299580</v>
      </c>
      <c r="Q100" s="19">
        <v>664</v>
      </c>
      <c r="R100" s="19">
        <v>141244</v>
      </c>
      <c r="S100" s="19">
        <v>14</v>
      </c>
      <c r="T100" s="19">
        <v>21485</v>
      </c>
      <c r="U100" s="19">
        <v>4</v>
      </c>
      <c r="V100" s="19">
        <v>9650</v>
      </c>
      <c r="W100" s="19">
        <v>0</v>
      </c>
      <c r="X100" s="19">
        <v>0</v>
      </c>
      <c r="Y100" s="19">
        <v>0</v>
      </c>
      <c r="Z100" s="52">
        <v>0</v>
      </c>
      <c r="AA100" s="19">
        <v>0</v>
      </c>
      <c r="AB100" s="19">
        <v>0</v>
      </c>
      <c r="AC100" s="56">
        <f t="shared" si="133"/>
        <v>18</v>
      </c>
      <c r="AD100" s="56">
        <f t="shared" si="134"/>
        <v>31135</v>
      </c>
      <c r="AE100" s="19">
        <v>0</v>
      </c>
      <c r="AF100" s="19">
        <v>0</v>
      </c>
      <c r="AG100" s="19">
        <v>1</v>
      </c>
      <c r="AH100" s="19">
        <v>976</v>
      </c>
      <c r="AI100" s="19">
        <v>3</v>
      </c>
      <c r="AJ100" s="19">
        <v>3311</v>
      </c>
      <c r="AK100" s="19">
        <v>0</v>
      </c>
      <c r="AL100" s="19">
        <v>0</v>
      </c>
      <c r="AM100" s="19">
        <v>3</v>
      </c>
      <c r="AN100" s="19">
        <v>132</v>
      </c>
      <c r="AO100" s="19">
        <v>0</v>
      </c>
      <c r="AP100" s="19">
        <v>0</v>
      </c>
      <c r="AQ100" s="19">
        <v>0</v>
      </c>
      <c r="AR100" s="45">
        <v>0</v>
      </c>
      <c r="AS100" s="57">
        <f t="shared" si="135"/>
        <v>818</v>
      </c>
      <c r="AT100" s="57">
        <f t="shared" si="136"/>
        <v>335134</v>
      </c>
      <c r="AU100" s="19">
        <v>669</v>
      </c>
      <c r="AV100" s="45">
        <v>133992</v>
      </c>
      <c r="AW100" s="19">
        <v>232</v>
      </c>
      <c r="AX100" s="19">
        <v>73793</v>
      </c>
      <c r="AY100" s="19">
        <v>0</v>
      </c>
      <c r="AZ100" s="19">
        <v>0</v>
      </c>
      <c r="BA100" s="19">
        <v>2</v>
      </c>
      <c r="BB100" s="19">
        <v>6314</v>
      </c>
      <c r="BC100" s="19">
        <v>7</v>
      </c>
      <c r="BD100" s="19">
        <v>19731</v>
      </c>
      <c r="BE100" s="19">
        <v>12</v>
      </c>
      <c r="BF100" s="19">
        <v>6144</v>
      </c>
      <c r="BG100" s="19">
        <v>22</v>
      </c>
      <c r="BH100" s="19">
        <v>11275</v>
      </c>
      <c r="BI100" s="58">
        <f t="shared" si="137"/>
        <v>43</v>
      </c>
      <c r="BJ100" s="59">
        <f t="shared" si="138"/>
        <v>43464</v>
      </c>
      <c r="BK100" s="58">
        <f t="shared" si="139"/>
        <v>861</v>
      </c>
      <c r="BL100" s="59">
        <f t="shared" si="140"/>
        <v>378598</v>
      </c>
    </row>
    <row r="101" spans="1:64" s="60" customFormat="1" ht="18" customHeight="1" thickBot="1" x14ac:dyDescent="0.3">
      <c r="A101" s="53" t="s">
        <v>27</v>
      </c>
      <c r="B101" s="54" t="s">
        <v>44</v>
      </c>
      <c r="C101" s="19">
        <v>0</v>
      </c>
      <c r="D101" s="45">
        <v>0</v>
      </c>
      <c r="E101" s="19">
        <v>0</v>
      </c>
      <c r="F101" s="45">
        <v>0</v>
      </c>
      <c r="G101" s="150">
        <v>0</v>
      </c>
      <c r="H101" s="150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55">
        <f t="shared" si="131"/>
        <v>0</v>
      </c>
      <c r="P101" s="55">
        <f t="shared" si="132"/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52">
        <v>0</v>
      </c>
      <c r="AA101" s="19">
        <v>0</v>
      </c>
      <c r="AB101" s="19">
        <v>0</v>
      </c>
      <c r="AC101" s="56">
        <f t="shared" si="133"/>
        <v>0</v>
      </c>
      <c r="AD101" s="56">
        <f t="shared" si="134"/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45">
        <v>0</v>
      </c>
      <c r="AS101" s="57">
        <f t="shared" si="135"/>
        <v>0</v>
      </c>
      <c r="AT101" s="57">
        <f t="shared" si="136"/>
        <v>0</v>
      </c>
      <c r="AU101" s="19">
        <v>0</v>
      </c>
      <c r="AV101" s="45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58">
        <f t="shared" si="137"/>
        <v>0</v>
      </c>
      <c r="BJ101" s="59">
        <f t="shared" si="138"/>
        <v>0</v>
      </c>
      <c r="BK101" s="58">
        <f t="shared" si="139"/>
        <v>0</v>
      </c>
      <c r="BL101" s="59">
        <f t="shared" si="140"/>
        <v>0</v>
      </c>
    </row>
    <row r="102" spans="1:64" s="60" customFormat="1" ht="18" customHeight="1" thickBot="1" x14ac:dyDescent="0.3">
      <c r="A102" s="53" t="s">
        <v>7</v>
      </c>
      <c r="B102" s="54" t="s">
        <v>44</v>
      </c>
      <c r="C102" s="19">
        <v>0</v>
      </c>
      <c r="D102" s="45">
        <v>0</v>
      </c>
      <c r="E102" s="19">
        <v>0</v>
      </c>
      <c r="F102" s="45">
        <v>0</v>
      </c>
      <c r="G102" s="150">
        <v>0</v>
      </c>
      <c r="H102" s="150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55">
        <f t="shared" si="131"/>
        <v>0</v>
      </c>
      <c r="P102" s="55">
        <f t="shared" si="132"/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52">
        <v>0</v>
      </c>
      <c r="AA102" s="19">
        <v>0</v>
      </c>
      <c r="AB102" s="19">
        <v>0</v>
      </c>
      <c r="AC102" s="56">
        <f t="shared" si="133"/>
        <v>0</v>
      </c>
      <c r="AD102" s="56">
        <f t="shared" si="134"/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45">
        <v>0</v>
      </c>
      <c r="AS102" s="57">
        <f t="shared" si="135"/>
        <v>0</v>
      </c>
      <c r="AT102" s="57">
        <f t="shared" si="136"/>
        <v>0</v>
      </c>
      <c r="AU102" s="19">
        <v>0</v>
      </c>
      <c r="AV102" s="45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58">
        <f t="shared" si="137"/>
        <v>0</v>
      </c>
      <c r="BJ102" s="59">
        <f t="shared" si="138"/>
        <v>0</v>
      </c>
      <c r="BK102" s="58">
        <f t="shared" si="139"/>
        <v>0</v>
      </c>
      <c r="BL102" s="59">
        <f t="shared" si="140"/>
        <v>0</v>
      </c>
    </row>
    <row r="103" spans="1:64" s="60" customFormat="1" ht="18" customHeight="1" thickBot="1" x14ac:dyDescent="0.3">
      <c r="A103" s="53" t="s">
        <v>21</v>
      </c>
      <c r="B103" s="54" t="s">
        <v>44</v>
      </c>
      <c r="C103" s="19">
        <v>0</v>
      </c>
      <c r="D103" s="45">
        <v>0</v>
      </c>
      <c r="E103" s="19">
        <v>0</v>
      </c>
      <c r="F103" s="45">
        <v>0</v>
      </c>
      <c r="G103" s="150">
        <v>0</v>
      </c>
      <c r="H103" s="150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55">
        <f t="shared" si="131"/>
        <v>0</v>
      </c>
      <c r="P103" s="55">
        <f t="shared" si="132"/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52">
        <v>0</v>
      </c>
      <c r="AA103" s="19">
        <v>0</v>
      </c>
      <c r="AB103" s="19">
        <v>0</v>
      </c>
      <c r="AC103" s="56">
        <f t="shared" si="133"/>
        <v>0</v>
      </c>
      <c r="AD103" s="56">
        <f t="shared" si="134"/>
        <v>0</v>
      </c>
      <c r="AE103" s="19">
        <v>0</v>
      </c>
      <c r="AF103" s="19">
        <v>0</v>
      </c>
      <c r="AG103" s="19">
        <v>0</v>
      </c>
      <c r="AH103" s="19">
        <v>0</v>
      </c>
      <c r="AI103" s="19">
        <v>0</v>
      </c>
      <c r="AJ103" s="19">
        <v>0</v>
      </c>
      <c r="AK103" s="19">
        <v>0</v>
      </c>
      <c r="AL103" s="19">
        <v>0</v>
      </c>
      <c r="AM103" s="19">
        <v>0</v>
      </c>
      <c r="AN103" s="19">
        <v>0</v>
      </c>
      <c r="AO103" s="19">
        <v>0</v>
      </c>
      <c r="AP103" s="19">
        <v>0</v>
      </c>
      <c r="AQ103" s="19">
        <v>0</v>
      </c>
      <c r="AR103" s="45">
        <v>0</v>
      </c>
      <c r="AS103" s="57">
        <f t="shared" si="135"/>
        <v>0</v>
      </c>
      <c r="AT103" s="57">
        <f t="shared" si="136"/>
        <v>0</v>
      </c>
      <c r="AU103" s="19">
        <v>0</v>
      </c>
      <c r="AV103" s="45">
        <v>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58">
        <f t="shared" si="137"/>
        <v>0</v>
      </c>
      <c r="BJ103" s="59">
        <f t="shared" si="138"/>
        <v>0</v>
      </c>
      <c r="BK103" s="58">
        <f t="shared" si="139"/>
        <v>0</v>
      </c>
      <c r="BL103" s="59">
        <f t="shared" si="140"/>
        <v>0</v>
      </c>
    </row>
    <row r="104" spans="1:64" s="60" customFormat="1" ht="18" customHeight="1" thickBot="1" x14ac:dyDescent="0.3">
      <c r="A104" s="53" t="s">
        <v>8</v>
      </c>
      <c r="B104" s="54" t="s">
        <v>44</v>
      </c>
      <c r="C104" s="19">
        <v>0</v>
      </c>
      <c r="D104" s="45">
        <v>0</v>
      </c>
      <c r="E104" s="19">
        <v>0</v>
      </c>
      <c r="F104" s="45">
        <v>0</v>
      </c>
      <c r="G104" s="150">
        <v>0</v>
      </c>
      <c r="H104" s="150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55">
        <f t="shared" si="131"/>
        <v>0</v>
      </c>
      <c r="P104" s="55">
        <f t="shared" si="132"/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52">
        <v>0</v>
      </c>
      <c r="AA104" s="19">
        <v>0</v>
      </c>
      <c r="AB104" s="19">
        <v>0</v>
      </c>
      <c r="AC104" s="56">
        <f t="shared" si="133"/>
        <v>0</v>
      </c>
      <c r="AD104" s="56">
        <f t="shared" si="134"/>
        <v>0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0</v>
      </c>
      <c r="AK104" s="19">
        <v>0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45">
        <v>0</v>
      </c>
      <c r="AS104" s="57">
        <f t="shared" si="135"/>
        <v>0</v>
      </c>
      <c r="AT104" s="57">
        <f t="shared" si="136"/>
        <v>0</v>
      </c>
      <c r="AU104" s="19">
        <v>0</v>
      </c>
      <c r="AV104" s="45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58">
        <f t="shared" si="137"/>
        <v>0</v>
      </c>
      <c r="BJ104" s="59">
        <f t="shared" si="138"/>
        <v>0</v>
      </c>
      <c r="BK104" s="58">
        <f t="shared" si="139"/>
        <v>0</v>
      </c>
      <c r="BL104" s="59">
        <f t="shared" si="140"/>
        <v>0</v>
      </c>
    </row>
    <row r="105" spans="1:64" s="60" customFormat="1" ht="18" customHeight="1" thickBot="1" x14ac:dyDescent="0.3">
      <c r="A105" s="53" t="s">
        <v>9</v>
      </c>
      <c r="B105" s="54" t="s">
        <v>44</v>
      </c>
      <c r="C105" s="52">
        <v>32</v>
      </c>
      <c r="D105" s="45">
        <v>11780</v>
      </c>
      <c r="E105" s="52">
        <v>168</v>
      </c>
      <c r="F105" s="52">
        <v>14481</v>
      </c>
      <c r="G105" s="150">
        <v>76</v>
      </c>
      <c r="H105" s="150">
        <v>6210</v>
      </c>
      <c r="I105" s="19">
        <v>0</v>
      </c>
      <c r="J105" s="52">
        <v>0</v>
      </c>
      <c r="K105" s="52">
        <v>25</v>
      </c>
      <c r="L105" s="52">
        <v>125</v>
      </c>
      <c r="M105" s="52"/>
      <c r="N105" s="52"/>
      <c r="O105" s="55">
        <f t="shared" si="131"/>
        <v>225</v>
      </c>
      <c r="P105" s="55">
        <f t="shared" si="132"/>
        <v>26386</v>
      </c>
      <c r="Q105" s="49">
        <v>180</v>
      </c>
      <c r="R105" s="49">
        <v>21052</v>
      </c>
      <c r="S105" s="52">
        <v>1</v>
      </c>
      <c r="T105" s="52">
        <v>1000</v>
      </c>
      <c r="U105" s="52">
        <v>0</v>
      </c>
      <c r="V105" s="52">
        <v>0</v>
      </c>
      <c r="W105" s="52">
        <v>0</v>
      </c>
      <c r="X105" s="52">
        <v>0</v>
      </c>
      <c r="Y105" s="52">
        <v>9</v>
      </c>
      <c r="Z105" s="52">
        <v>1801.6089999999999</v>
      </c>
      <c r="AA105" s="52"/>
      <c r="AB105" s="52"/>
      <c r="AC105" s="56">
        <f t="shared" si="133"/>
        <v>10</v>
      </c>
      <c r="AD105" s="56">
        <f t="shared" si="134"/>
        <v>2801.6089999999999</v>
      </c>
      <c r="AE105" s="52">
        <v>0</v>
      </c>
      <c r="AF105" s="52">
        <v>0</v>
      </c>
      <c r="AG105" s="52">
        <v>1</v>
      </c>
      <c r="AH105" s="52">
        <v>450</v>
      </c>
      <c r="AI105" s="52">
        <v>4</v>
      </c>
      <c r="AJ105" s="52">
        <v>1800</v>
      </c>
      <c r="AK105" s="52">
        <v>0</v>
      </c>
      <c r="AL105" s="52">
        <v>0</v>
      </c>
      <c r="AM105" s="52">
        <v>0</v>
      </c>
      <c r="AN105" s="52">
        <v>0</v>
      </c>
      <c r="AO105" s="52">
        <v>22</v>
      </c>
      <c r="AP105" s="52">
        <v>1050</v>
      </c>
      <c r="AQ105" s="52"/>
      <c r="AR105" s="52"/>
      <c r="AS105" s="57">
        <f t="shared" si="135"/>
        <v>262</v>
      </c>
      <c r="AT105" s="57">
        <f t="shared" si="136"/>
        <v>32487.609</v>
      </c>
      <c r="AU105" s="49">
        <v>47</v>
      </c>
      <c r="AV105" s="49">
        <v>5921</v>
      </c>
      <c r="AW105" s="49">
        <v>5</v>
      </c>
      <c r="AX105" s="49">
        <v>651</v>
      </c>
      <c r="AY105" s="52">
        <v>0</v>
      </c>
      <c r="AZ105" s="52">
        <v>0</v>
      </c>
      <c r="BA105" s="52">
        <v>0</v>
      </c>
      <c r="BB105" s="52">
        <v>0</v>
      </c>
      <c r="BC105" s="52">
        <v>0</v>
      </c>
      <c r="BD105" s="52">
        <v>0</v>
      </c>
      <c r="BE105" s="52">
        <v>2</v>
      </c>
      <c r="BF105" s="52">
        <v>1000</v>
      </c>
      <c r="BG105" s="52">
        <v>0</v>
      </c>
      <c r="BH105" s="52">
        <v>0</v>
      </c>
      <c r="BI105" s="58">
        <f t="shared" si="137"/>
        <v>2</v>
      </c>
      <c r="BJ105" s="59">
        <f t="shared" si="138"/>
        <v>1000</v>
      </c>
      <c r="BK105" s="58">
        <f t="shared" si="139"/>
        <v>264</v>
      </c>
      <c r="BL105" s="59">
        <f t="shared" si="140"/>
        <v>33487.608999999997</v>
      </c>
    </row>
    <row r="106" spans="1:64" s="60" customFormat="1" ht="18" customHeight="1" thickBot="1" x14ac:dyDescent="0.3">
      <c r="A106" s="53" t="s">
        <v>10</v>
      </c>
      <c r="B106" s="54" t="s">
        <v>44</v>
      </c>
      <c r="C106" s="19">
        <v>0</v>
      </c>
      <c r="D106" s="45">
        <v>0</v>
      </c>
      <c r="E106" s="19">
        <v>0</v>
      </c>
      <c r="F106" s="45">
        <v>0</v>
      </c>
      <c r="G106" s="150">
        <v>0</v>
      </c>
      <c r="H106" s="150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55">
        <f t="shared" si="131"/>
        <v>0</v>
      </c>
      <c r="P106" s="55">
        <f t="shared" si="132"/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v>0</v>
      </c>
      <c r="X106" s="19">
        <v>0</v>
      </c>
      <c r="Y106" s="19">
        <v>0</v>
      </c>
      <c r="Z106" s="52">
        <v>0</v>
      </c>
      <c r="AA106" s="19">
        <v>0</v>
      </c>
      <c r="AB106" s="19">
        <v>0</v>
      </c>
      <c r="AC106" s="56">
        <f t="shared" si="133"/>
        <v>0</v>
      </c>
      <c r="AD106" s="56">
        <f t="shared" si="134"/>
        <v>0</v>
      </c>
      <c r="AE106" s="19">
        <v>0</v>
      </c>
      <c r="AF106" s="19">
        <v>0</v>
      </c>
      <c r="AG106" s="19">
        <v>0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45">
        <v>0</v>
      </c>
      <c r="AS106" s="57">
        <f t="shared" si="135"/>
        <v>0</v>
      </c>
      <c r="AT106" s="57">
        <f t="shared" si="136"/>
        <v>0</v>
      </c>
      <c r="AU106" s="19">
        <v>0</v>
      </c>
      <c r="AV106" s="45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58">
        <f t="shared" si="137"/>
        <v>0</v>
      </c>
      <c r="BJ106" s="59">
        <f t="shared" si="138"/>
        <v>0</v>
      </c>
      <c r="BK106" s="58">
        <f t="shared" si="139"/>
        <v>0</v>
      </c>
      <c r="BL106" s="59">
        <f t="shared" si="140"/>
        <v>0</v>
      </c>
    </row>
    <row r="107" spans="1:64" s="60" customFormat="1" ht="18" customHeight="1" thickBot="1" x14ac:dyDescent="0.3">
      <c r="A107" s="53" t="s">
        <v>11</v>
      </c>
      <c r="B107" s="54" t="s">
        <v>44</v>
      </c>
      <c r="C107" s="19">
        <v>405</v>
      </c>
      <c r="D107" s="45">
        <v>55497</v>
      </c>
      <c r="E107" s="19">
        <v>41</v>
      </c>
      <c r="F107" s="45">
        <v>25054</v>
      </c>
      <c r="G107" s="150">
        <v>46</v>
      </c>
      <c r="H107" s="150">
        <v>11702</v>
      </c>
      <c r="I107" s="19">
        <v>52</v>
      </c>
      <c r="J107" s="19">
        <v>3590</v>
      </c>
      <c r="K107" s="19">
        <v>49</v>
      </c>
      <c r="L107" s="19">
        <v>4458</v>
      </c>
      <c r="M107" s="19">
        <v>0</v>
      </c>
      <c r="N107" s="19">
        <v>0</v>
      </c>
      <c r="O107" s="55">
        <f t="shared" si="131"/>
        <v>547</v>
      </c>
      <c r="P107" s="55">
        <f t="shared" si="132"/>
        <v>88599</v>
      </c>
      <c r="Q107" s="19">
        <v>456</v>
      </c>
      <c r="R107" s="19">
        <v>44362</v>
      </c>
      <c r="S107" s="19">
        <v>66</v>
      </c>
      <c r="T107" s="19">
        <v>5298</v>
      </c>
      <c r="U107" s="19">
        <v>36</v>
      </c>
      <c r="V107" s="19">
        <v>3069</v>
      </c>
      <c r="W107" s="19">
        <v>0</v>
      </c>
      <c r="X107" s="19">
        <v>0</v>
      </c>
      <c r="Y107" s="19">
        <v>24</v>
      </c>
      <c r="Z107" s="52">
        <v>1543</v>
      </c>
      <c r="AA107" s="19">
        <v>0</v>
      </c>
      <c r="AB107" s="19">
        <v>0</v>
      </c>
      <c r="AC107" s="56">
        <f t="shared" si="133"/>
        <v>126</v>
      </c>
      <c r="AD107" s="56">
        <f t="shared" si="134"/>
        <v>9910</v>
      </c>
      <c r="AE107" s="19">
        <v>0</v>
      </c>
      <c r="AF107" s="19">
        <v>0</v>
      </c>
      <c r="AG107" s="19">
        <v>13</v>
      </c>
      <c r="AH107" s="19">
        <v>1620</v>
      </c>
      <c r="AI107" s="19">
        <v>18</v>
      </c>
      <c r="AJ107" s="19">
        <v>3808</v>
      </c>
      <c r="AK107" s="19">
        <v>14</v>
      </c>
      <c r="AL107" s="19">
        <v>1362</v>
      </c>
      <c r="AM107" s="19">
        <v>13</v>
      </c>
      <c r="AN107" s="19">
        <v>542</v>
      </c>
      <c r="AO107" s="19">
        <v>45</v>
      </c>
      <c r="AP107" s="19">
        <v>6249</v>
      </c>
      <c r="AQ107" s="19">
        <v>2</v>
      </c>
      <c r="AR107" s="45">
        <v>2000</v>
      </c>
      <c r="AS107" s="57">
        <f t="shared" si="135"/>
        <v>776</v>
      </c>
      <c r="AT107" s="57">
        <f t="shared" si="136"/>
        <v>112090</v>
      </c>
      <c r="AU107" s="19">
        <v>458</v>
      </c>
      <c r="AV107" s="45">
        <v>37174</v>
      </c>
      <c r="AW107" s="19">
        <v>13</v>
      </c>
      <c r="AX107" s="19">
        <v>1819</v>
      </c>
      <c r="AY107" s="64">
        <v>0</v>
      </c>
      <c r="AZ107" s="64">
        <v>0</v>
      </c>
      <c r="BA107" s="64">
        <v>8</v>
      </c>
      <c r="BB107" s="64">
        <v>1691</v>
      </c>
      <c r="BC107" s="64">
        <v>7</v>
      </c>
      <c r="BD107" s="64">
        <v>3381</v>
      </c>
      <c r="BE107" s="64">
        <v>0</v>
      </c>
      <c r="BF107" s="64">
        <v>0</v>
      </c>
      <c r="BG107" s="64">
        <v>642</v>
      </c>
      <c r="BH107" s="64">
        <v>6201</v>
      </c>
      <c r="BI107" s="58">
        <f t="shared" si="137"/>
        <v>657</v>
      </c>
      <c r="BJ107" s="59">
        <f t="shared" si="138"/>
        <v>11273</v>
      </c>
      <c r="BK107" s="58">
        <f t="shared" si="139"/>
        <v>1433</v>
      </c>
      <c r="BL107" s="59">
        <f t="shared" si="140"/>
        <v>123363</v>
      </c>
    </row>
    <row r="108" spans="1:64" s="60" customFormat="1" ht="18" customHeight="1" thickBot="1" x14ac:dyDescent="0.3">
      <c r="A108" s="53" t="s">
        <v>12</v>
      </c>
      <c r="B108" s="54" t="s">
        <v>44</v>
      </c>
      <c r="C108" s="43">
        <v>5011</v>
      </c>
      <c r="D108" s="61">
        <v>1373768</v>
      </c>
      <c r="E108" s="65">
        <v>351</v>
      </c>
      <c r="F108" s="61">
        <v>122514</v>
      </c>
      <c r="G108" s="156">
        <v>540</v>
      </c>
      <c r="H108" s="151">
        <v>181650</v>
      </c>
      <c r="I108" s="43">
        <v>699</v>
      </c>
      <c r="J108" s="43">
        <v>34986</v>
      </c>
      <c r="K108" s="43">
        <v>745</v>
      </c>
      <c r="L108" s="43">
        <v>373189</v>
      </c>
      <c r="M108" s="28">
        <v>33</v>
      </c>
      <c r="N108" s="28">
        <v>9779</v>
      </c>
      <c r="O108" s="55">
        <f t="shared" si="131"/>
        <v>6806</v>
      </c>
      <c r="P108" s="55">
        <f t="shared" si="132"/>
        <v>1904457</v>
      </c>
      <c r="Q108" s="19">
        <v>5699</v>
      </c>
      <c r="R108" s="19">
        <v>1098153</v>
      </c>
      <c r="S108" s="43">
        <v>734</v>
      </c>
      <c r="T108" s="28">
        <v>729060</v>
      </c>
      <c r="U108" s="43">
        <v>129</v>
      </c>
      <c r="V108" s="28">
        <v>520757</v>
      </c>
      <c r="W108" s="43">
        <v>46</v>
      </c>
      <c r="X108" s="28">
        <v>208302</v>
      </c>
      <c r="Y108" s="43">
        <v>17</v>
      </c>
      <c r="Z108" s="66">
        <v>29757</v>
      </c>
      <c r="AA108" s="43">
        <v>0</v>
      </c>
      <c r="AB108" s="43">
        <v>1559</v>
      </c>
      <c r="AC108" s="56">
        <f t="shared" si="133"/>
        <v>926</v>
      </c>
      <c r="AD108" s="56">
        <f t="shared" si="134"/>
        <v>1487876</v>
      </c>
      <c r="AE108" s="43">
        <v>0</v>
      </c>
      <c r="AF108" s="43">
        <v>0</v>
      </c>
      <c r="AG108" s="43">
        <v>378</v>
      </c>
      <c r="AH108" s="43">
        <v>73245</v>
      </c>
      <c r="AI108" s="43">
        <v>693</v>
      </c>
      <c r="AJ108" s="43">
        <v>671931</v>
      </c>
      <c r="AK108" s="43">
        <v>56</v>
      </c>
      <c r="AL108" s="43">
        <v>62238</v>
      </c>
      <c r="AM108" s="43">
        <v>30</v>
      </c>
      <c r="AN108" s="43">
        <v>2931</v>
      </c>
      <c r="AO108" s="43">
        <v>0</v>
      </c>
      <c r="AP108" s="43">
        <v>0</v>
      </c>
      <c r="AQ108" s="43">
        <v>0</v>
      </c>
      <c r="AR108" s="61">
        <v>0</v>
      </c>
      <c r="AS108" s="57">
        <f t="shared" si="135"/>
        <v>8889</v>
      </c>
      <c r="AT108" s="57">
        <f t="shared" si="136"/>
        <v>4202678</v>
      </c>
      <c r="AU108" s="19">
        <v>5629</v>
      </c>
      <c r="AV108" s="45">
        <v>1762324</v>
      </c>
      <c r="AW108" s="43">
        <v>636</v>
      </c>
      <c r="AX108" s="43">
        <v>308863</v>
      </c>
      <c r="AY108" s="43">
        <v>0</v>
      </c>
      <c r="AZ108" s="43">
        <v>0</v>
      </c>
      <c r="BA108" s="43">
        <v>6</v>
      </c>
      <c r="BB108" s="43">
        <v>15383</v>
      </c>
      <c r="BC108" s="43">
        <v>30</v>
      </c>
      <c r="BD108" s="43">
        <v>123070</v>
      </c>
      <c r="BE108" s="43">
        <v>1307</v>
      </c>
      <c r="BF108" s="43">
        <v>838418</v>
      </c>
      <c r="BG108" s="43">
        <v>1127</v>
      </c>
      <c r="BH108" s="43">
        <v>630734</v>
      </c>
      <c r="BI108" s="58">
        <f t="shared" si="137"/>
        <v>2470</v>
      </c>
      <c r="BJ108" s="59">
        <f t="shared" si="138"/>
        <v>1607605</v>
      </c>
      <c r="BK108" s="58">
        <f t="shared" si="139"/>
        <v>11359</v>
      </c>
      <c r="BL108" s="59">
        <f t="shared" si="140"/>
        <v>5810283</v>
      </c>
    </row>
    <row r="109" spans="1:64" s="60" customFormat="1" ht="18" customHeight="1" thickBot="1" x14ac:dyDescent="0.3">
      <c r="A109" s="53" t="s">
        <v>26</v>
      </c>
      <c r="B109" s="54" t="s">
        <v>44</v>
      </c>
      <c r="C109" s="19">
        <v>667</v>
      </c>
      <c r="D109" s="45">
        <v>98155</v>
      </c>
      <c r="E109" s="19">
        <v>59</v>
      </c>
      <c r="F109" s="45">
        <v>75972</v>
      </c>
      <c r="G109" s="150">
        <v>38</v>
      </c>
      <c r="H109" s="150">
        <v>5219</v>
      </c>
      <c r="I109" s="19">
        <v>108</v>
      </c>
      <c r="J109" s="19">
        <v>15562</v>
      </c>
      <c r="K109" s="19">
        <v>69</v>
      </c>
      <c r="L109" s="19">
        <v>45135</v>
      </c>
      <c r="M109" s="19">
        <v>0</v>
      </c>
      <c r="N109" s="19">
        <v>0</v>
      </c>
      <c r="O109" s="55">
        <f t="shared" si="131"/>
        <v>903</v>
      </c>
      <c r="P109" s="55">
        <f t="shared" si="132"/>
        <v>234824</v>
      </c>
      <c r="Q109" s="19">
        <v>755</v>
      </c>
      <c r="R109" s="19">
        <v>116108</v>
      </c>
      <c r="S109" s="19">
        <v>89</v>
      </c>
      <c r="T109" s="19">
        <v>60171</v>
      </c>
      <c r="U109" s="19">
        <v>15</v>
      </c>
      <c r="V109" s="19">
        <v>16044</v>
      </c>
      <c r="W109" s="19">
        <v>14</v>
      </c>
      <c r="X109" s="19">
        <v>64582</v>
      </c>
      <c r="Y109" s="19">
        <v>7</v>
      </c>
      <c r="Z109" s="52">
        <v>2674</v>
      </c>
      <c r="AA109" s="19">
        <v>0</v>
      </c>
      <c r="AB109" s="19">
        <v>0</v>
      </c>
      <c r="AC109" s="56">
        <f t="shared" si="133"/>
        <v>125</v>
      </c>
      <c r="AD109" s="56">
        <f t="shared" si="134"/>
        <v>143471</v>
      </c>
      <c r="AE109" s="19">
        <v>0</v>
      </c>
      <c r="AF109" s="19">
        <v>0</v>
      </c>
      <c r="AG109" s="19">
        <v>14</v>
      </c>
      <c r="AH109" s="19">
        <v>3792</v>
      </c>
      <c r="AI109" s="19">
        <v>25</v>
      </c>
      <c r="AJ109" s="19">
        <v>16381</v>
      </c>
      <c r="AK109" s="19">
        <v>0</v>
      </c>
      <c r="AL109" s="19">
        <v>0</v>
      </c>
      <c r="AM109" s="19">
        <v>0</v>
      </c>
      <c r="AN109" s="19">
        <v>0</v>
      </c>
      <c r="AO109" s="19">
        <v>7</v>
      </c>
      <c r="AP109" s="19">
        <v>10583</v>
      </c>
      <c r="AQ109" s="19">
        <v>0</v>
      </c>
      <c r="AR109" s="45">
        <v>0</v>
      </c>
      <c r="AS109" s="57">
        <f t="shared" si="135"/>
        <v>1074</v>
      </c>
      <c r="AT109" s="57">
        <f t="shared" si="136"/>
        <v>409051</v>
      </c>
      <c r="AU109" s="19">
        <v>653</v>
      </c>
      <c r="AV109" s="45">
        <v>146198</v>
      </c>
      <c r="AW109" s="19">
        <v>37</v>
      </c>
      <c r="AX109" s="19">
        <v>6141</v>
      </c>
      <c r="AY109" s="19">
        <v>0</v>
      </c>
      <c r="AZ109" s="19">
        <v>0</v>
      </c>
      <c r="BA109" s="19">
        <v>2</v>
      </c>
      <c r="BB109" s="19">
        <v>13935</v>
      </c>
      <c r="BC109" s="19">
        <v>4</v>
      </c>
      <c r="BD109" s="19">
        <v>24388</v>
      </c>
      <c r="BE109" s="19">
        <v>138</v>
      </c>
      <c r="BF109" s="19">
        <v>34810</v>
      </c>
      <c r="BG109" s="19">
        <v>104</v>
      </c>
      <c r="BH109" s="19">
        <v>34840</v>
      </c>
      <c r="BI109" s="58">
        <f t="shared" si="137"/>
        <v>248</v>
      </c>
      <c r="BJ109" s="59">
        <f t="shared" si="138"/>
        <v>107973</v>
      </c>
      <c r="BK109" s="58">
        <f t="shared" si="139"/>
        <v>1322</v>
      </c>
      <c r="BL109" s="59">
        <f t="shared" si="140"/>
        <v>517024</v>
      </c>
    </row>
    <row r="110" spans="1:64" s="60" customFormat="1" ht="18" customHeight="1" thickBot="1" x14ac:dyDescent="0.3">
      <c r="A110" s="53" t="s">
        <v>13</v>
      </c>
      <c r="B110" s="54" t="s">
        <v>44</v>
      </c>
      <c r="C110" s="21">
        <v>290</v>
      </c>
      <c r="D110" s="45">
        <v>55434</v>
      </c>
      <c r="E110" s="21">
        <v>93</v>
      </c>
      <c r="F110" s="45">
        <v>38672</v>
      </c>
      <c r="G110" s="153">
        <v>102</v>
      </c>
      <c r="H110" s="153">
        <v>19271</v>
      </c>
      <c r="I110" s="21">
        <v>9</v>
      </c>
      <c r="J110" s="21">
        <v>2310</v>
      </c>
      <c r="K110" s="21">
        <v>0</v>
      </c>
      <c r="L110" s="21">
        <v>0</v>
      </c>
      <c r="M110" s="21">
        <v>0</v>
      </c>
      <c r="N110" s="21">
        <v>0</v>
      </c>
      <c r="O110" s="55">
        <f t="shared" si="131"/>
        <v>392</v>
      </c>
      <c r="P110" s="55">
        <f t="shared" si="132"/>
        <v>96416</v>
      </c>
      <c r="Q110" s="19">
        <v>328</v>
      </c>
      <c r="R110" s="19">
        <v>44313</v>
      </c>
      <c r="S110" s="21">
        <v>12</v>
      </c>
      <c r="T110" s="21">
        <v>3854</v>
      </c>
      <c r="U110" s="21">
        <v>14</v>
      </c>
      <c r="V110" s="21">
        <v>12020</v>
      </c>
      <c r="W110" s="21">
        <v>2</v>
      </c>
      <c r="X110" s="21">
        <v>8185</v>
      </c>
      <c r="Y110" s="21">
        <v>94</v>
      </c>
      <c r="Z110" s="67">
        <v>30446</v>
      </c>
      <c r="AA110" s="21">
        <v>7</v>
      </c>
      <c r="AB110" s="21">
        <v>2972</v>
      </c>
      <c r="AC110" s="56">
        <f t="shared" si="133"/>
        <v>122</v>
      </c>
      <c r="AD110" s="56">
        <f t="shared" si="134"/>
        <v>54505</v>
      </c>
      <c r="AE110" s="21">
        <v>0</v>
      </c>
      <c r="AF110" s="21">
        <v>0</v>
      </c>
      <c r="AG110" s="21">
        <v>23</v>
      </c>
      <c r="AH110" s="21">
        <v>9006</v>
      </c>
      <c r="AI110" s="21">
        <v>34</v>
      </c>
      <c r="AJ110" s="21">
        <v>31216</v>
      </c>
      <c r="AK110" s="21">
        <v>7</v>
      </c>
      <c r="AL110" s="21">
        <v>2253</v>
      </c>
      <c r="AM110" s="21">
        <v>16</v>
      </c>
      <c r="AN110" s="21">
        <v>90</v>
      </c>
      <c r="AO110" s="21">
        <v>1535</v>
      </c>
      <c r="AP110" s="21">
        <v>65679</v>
      </c>
      <c r="AQ110" s="21">
        <v>4</v>
      </c>
      <c r="AR110" s="68">
        <v>1978</v>
      </c>
      <c r="AS110" s="57">
        <f t="shared" si="135"/>
        <v>2129</v>
      </c>
      <c r="AT110" s="57">
        <f t="shared" si="136"/>
        <v>259165</v>
      </c>
      <c r="AU110" s="19">
        <v>1477</v>
      </c>
      <c r="AV110" s="45">
        <v>109451</v>
      </c>
      <c r="AW110" s="21">
        <v>159</v>
      </c>
      <c r="AX110" s="21">
        <v>21807</v>
      </c>
      <c r="AY110" s="21">
        <v>0</v>
      </c>
      <c r="AZ110" s="21">
        <v>0</v>
      </c>
      <c r="BA110" s="21">
        <v>0</v>
      </c>
      <c r="BB110" s="21">
        <v>0</v>
      </c>
      <c r="BC110" s="21">
        <v>0</v>
      </c>
      <c r="BD110" s="21">
        <v>0</v>
      </c>
      <c r="BE110" s="21">
        <v>78</v>
      </c>
      <c r="BF110" s="21">
        <v>22745</v>
      </c>
      <c r="BG110" s="21">
        <v>140</v>
      </c>
      <c r="BH110" s="21">
        <v>70260</v>
      </c>
      <c r="BI110" s="58">
        <f t="shared" si="137"/>
        <v>218</v>
      </c>
      <c r="BJ110" s="59">
        <f t="shared" si="138"/>
        <v>93005</v>
      </c>
      <c r="BK110" s="58">
        <f t="shared" si="139"/>
        <v>2347</v>
      </c>
      <c r="BL110" s="59">
        <f t="shared" si="140"/>
        <v>352170</v>
      </c>
    </row>
    <row r="111" spans="1:64" s="60" customFormat="1" ht="18" customHeight="1" thickBot="1" x14ac:dyDescent="0.3">
      <c r="A111" s="53" t="s">
        <v>24</v>
      </c>
      <c r="B111" s="54" t="s">
        <v>44</v>
      </c>
      <c r="C111" s="19">
        <v>637</v>
      </c>
      <c r="D111" s="45">
        <v>129561</v>
      </c>
      <c r="E111" s="73">
        <v>223</v>
      </c>
      <c r="F111" s="45">
        <v>101121</v>
      </c>
      <c r="G111" s="157">
        <v>50</v>
      </c>
      <c r="H111" s="157">
        <v>8317</v>
      </c>
      <c r="I111" s="19">
        <v>0</v>
      </c>
      <c r="J111" s="19">
        <v>0</v>
      </c>
      <c r="K111" s="19">
        <v>5</v>
      </c>
      <c r="L111" s="19">
        <v>889</v>
      </c>
      <c r="M111" s="19">
        <v>0</v>
      </c>
      <c r="N111" s="19">
        <v>0</v>
      </c>
      <c r="O111" s="55">
        <f t="shared" si="131"/>
        <v>865</v>
      </c>
      <c r="P111" s="55">
        <f t="shared" si="132"/>
        <v>231571</v>
      </c>
      <c r="Q111" s="19">
        <v>723</v>
      </c>
      <c r="R111" s="19">
        <v>103566</v>
      </c>
      <c r="S111" s="19">
        <v>1</v>
      </c>
      <c r="T111" s="19">
        <v>154</v>
      </c>
      <c r="U111" s="19">
        <v>2</v>
      </c>
      <c r="V111" s="19">
        <v>599</v>
      </c>
      <c r="W111" s="19">
        <v>0</v>
      </c>
      <c r="X111" s="19">
        <v>0</v>
      </c>
      <c r="Y111" s="19">
        <v>5</v>
      </c>
      <c r="Z111" s="52">
        <v>749</v>
      </c>
      <c r="AA111" s="19">
        <v>0</v>
      </c>
      <c r="AB111" s="19">
        <v>0</v>
      </c>
      <c r="AC111" s="56">
        <f t="shared" si="133"/>
        <v>8</v>
      </c>
      <c r="AD111" s="56">
        <f t="shared" si="134"/>
        <v>1502</v>
      </c>
      <c r="AE111" s="19">
        <v>0</v>
      </c>
      <c r="AF111" s="19">
        <v>0</v>
      </c>
      <c r="AG111" s="19">
        <v>2</v>
      </c>
      <c r="AH111" s="19">
        <v>262</v>
      </c>
      <c r="AI111" s="19">
        <v>3</v>
      </c>
      <c r="AJ111" s="19">
        <v>785</v>
      </c>
      <c r="AK111" s="19">
        <v>0</v>
      </c>
      <c r="AL111" s="19">
        <v>0</v>
      </c>
      <c r="AM111" s="19">
        <v>0</v>
      </c>
      <c r="AN111" s="19">
        <v>0</v>
      </c>
      <c r="AO111" s="19">
        <v>6</v>
      </c>
      <c r="AP111" s="19">
        <v>799</v>
      </c>
      <c r="AQ111" s="19">
        <v>0</v>
      </c>
      <c r="AR111" s="45">
        <v>0</v>
      </c>
      <c r="AS111" s="57">
        <f t="shared" si="135"/>
        <v>884</v>
      </c>
      <c r="AT111" s="57">
        <f t="shared" si="136"/>
        <v>234919</v>
      </c>
      <c r="AU111" s="19">
        <v>554</v>
      </c>
      <c r="AV111" s="45">
        <v>69556</v>
      </c>
      <c r="AW111" s="19">
        <v>40</v>
      </c>
      <c r="AX111" s="19">
        <v>5022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147</v>
      </c>
      <c r="BF111" s="19">
        <v>123603</v>
      </c>
      <c r="BG111" s="19">
        <v>157</v>
      </c>
      <c r="BH111" s="19">
        <v>119334</v>
      </c>
      <c r="BI111" s="58">
        <f t="shared" si="137"/>
        <v>304</v>
      </c>
      <c r="BJ111" s="59">
        <f t="shared" si="138"/>
        <v>242937</v>
      </c>
      <c r="BK111" s="58">
        <f t="shared" si="139"/>
        <v>1188</v>
      </c>
      <c r="BL111" s="59">
        <f t="shared" si="140"/>
        <v>477856</v>
      </c>
    </row>
    <row r="112" spans="1:64" s="60" customFormat="1" ht="18" customHeight="1" thickBot="1" x14ac:dyDescent="0.3">
      <c r="A112" s="53" t="s">
        <v>14</v>
      </c>
      <c r="B112" s="54" t="s">
        <v>44</v>
      </c>
      <c r="C112" s="44">
        <v>1637</v>
      </c>
      <c r="D112" s="45">
        <v>81534</v>
      </c>
      <c r="E112" s="19">
        <v>339</v>
      </c>
      <c r="F112" s="45">
        <v>57377</v>
      </c>
      <c r="G112" s="150">
        <v>78</v>
      </c>
      <c r="H112" s="150">
        <v>4505</v>
      </c>
      <c r="I112" s="44">
        <v>240</v>
      </c>
      <c r="J112" s="19">
        <v>3187</v>
      </c>
      <c r="K112" s="44">
        <v>0</v>
      </c>
      <c r="L112" s="19">
        <v>0</v>
      </c>
      <c r="M112" s="19">
        <v>0</v>
      </c>
      <c r="N112" s="19">
        <v>0</v>
      </c>
      <c r="O112" s="55">
        <f t="shared" si="131"/>
        <v>2216</v>
      </c>
      <c r="P112" s="55">
        <f t="shared" si="132"/>
        <v>142098</v>
      </c>
      <c r="Q112" s="19">
        <v>1830</v>
      </c>
      <c r="R112" s="19">
        <v>65175</v>
      </c>
      <c r="S112" s="44">
        <v>79</v>
      </c>
      <c r="T112" s="78">
        <v>10363</v>
      </c>
      <c r="U112" s="44">
        <v>60</v>
      </c>
      <c r="V112" s="19">
        <v>10363</v>
      </c>
      <c r="W112" s="44">
        <v>18</v>
      </c>
      <c r="X112" s="19">
        <v>11896</v>
      </c>
      <c r="Y112" s="19">
        <v>0</v>
      </c>
      <c r="Z112" s="52">
        <v>0</v>
      </c>
      <c r="AA112" s="19">
        <v>0</v>
      </c>
      <c r="AB112" s="19">
        <v>0</v>
      </c>
      <c r="AC112" s="56">
        <f t="shared" si="133"/>
        <v>157</v>
      </c>
      <c r="AD112" s="56">
        <f t="shared" si="134"/>
        <v>32622</v>
      </c>
      <c r="AE112" s="19">
        <v>3</v>
      </c>
      <c r="AF112" s="19">
        <v>225</v>
      </c>
      <c r="AG112" s="19">
        <v>24</v>
      </c>
      <c r="AH112" s="19">
        <v>5416</v>
      </c>
      <c r="AI112" s="19">
        <v>40</v>
      </c>
      <c r="AJ112" s="19">
        <v>3600</v>
      </c>
      <c r="AK112" s="19">
        <v>112</v>
      </c>
      <c r="AL112" s="19">
        <v>5637</v>
      </c>
      <c r="AM112" s="44">
        <v>2</v>
      </c>
      <c r="AN112" s="19">
        <v>225</v>
      </c>
      <c r="AO112" s="19">
        <v>434</v>
      </c>
      <c r="AP112" s="19">
        <v>5597</v>
      </c>
      <c r="AQ112" s="19">
        <v>5</v>
      </c>
      <c r="AR112" s="45">
        <v>5000</v>
      </c>
      <c r="AS112" s="57">
        <f t="shared" si="135"/>
        <v>2988</v>
      </c>
      <c r="AT112" s="57">
        <f t="shared" si="136"/>
        <v>195420</v>
      </c>
      <c r="AU112" s="19">
        <v>1829</v>
      </c>
      <c r="AV112" s="45">
        <v>64587</v>
      </c>
      <c r="AW112" s="19">
        <v>97</v>
      </c>
      <c r="AX112" s="19">
        <v>13448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78">
        <v>0</v>
      </c>
      <c r="BG112" s="19">
        <v>99</v>
      </c>
      <c r="BH112" s="19">
        <v>17188</v>
      </c>
      <c r="BI112" s="58">
        <f t="shared" si="137"/>
        <v>99</v>
      </c>
      <c r="BJ112" s="59">
        <f t="shared" si="138"/>
        <v>17188</v>
      </c>
      <c r="BK112" s="58">
        <f t="shared" si="139"/>
        <v>3087</v>
      </c>
      <c r="BL112" s="59">
        <f t="shared" si="140"/>
        <v>212608</v>
      </c>
    </row>
    <row r="113" spans="1:64" s="60" customFormat="1" ht="18" customHeight="1" thickBot="1" x14ac:dyDescent="0.3">
      <c r="A113" s="53" t="s">
        <v>15</v>
      </c>
      <c r="B113" s="54" t="s">
        <v>44</v>
      </c>
      <c r="C113" s="19">
        <v>0</v>
      </c>
      <c r="D113" s="45">
        <v>0</v>
      </c>
      <c r="E113" s="19">
        <v>0</v>
      </c>
      <c r="F113" s="45">
        <v>0</v>
      </c>
      <c r="G113" s="150">
        <v>0</v>
      </c>
      <c r="H113" s="150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55">
        <f t="shared" si="131"/>
        <v>0</v>
      </c>
      <c r="P113" s="55">
        <f t="shared" si="132"/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v>0</v>
      </c>
      <c r="X113" s="19">
        <v>0</v>
      </c>
      <c r="Y113" s="19">
        <v>0</v>
      </c>
      <c r="Z113" s="52">
        <v>0</v>
      </c>
      <c r="AA113" s="19">
        <v>0</v>
      </c>
      <c r="AB113" s="19">
        <v>0</v>
      </c>
      <c r="AC113" s="56">
        <f t="shared" si="133"/>
        <v>0</v>
      </c>
      <c r="AD113" s="56">
        <f t="shared" si="134"/>
        <v>0</v>
      </c>
      <c r="AE113" s="19">
        <v>0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45">
        <v>0</v>
      </c>
      <c r="AS113" s="57">
        <f t="shared" si="135"/>
        <v>0</v>
      </c>
      <c r="AT113" s="57">
        <f t="shared" si="136"/>
        <v>0</v>
      </c>
      <c r="AU113" s="19">
        <v>0</v>
      </c>
      <c r="AV113" s="45">
        <v>0</v>
      </c>
      <c r="AW113" s="19">
        <v>0</v>
      </c>
      <c r="AX113" s="19">
        <v>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0</v>
      </c>
      <c r="BG113" s="19">
        <v>0</v>
      </c>
      <c r="BH113" s="19">
        <v>0</v>
      </c>
      <c r="BI113" s="58">
        <f t="shared" si="137"/>
        <v>0</v>
      </c>
      <c r="BJ113" s="59">
        <f t="shared" si="138"/>
        <v>0</v>
      </c>
      <c r="BK113" s="58">
        <f t="shared" si="139"/>
        <v>0</v>
      </c>
      <c r="BL113" s="59">
        <f t="shared" si="140"/>
        <v>0</v>
      </c>
    </row>
    <row r="114" spans="1:64" s="60" customFormat="1" ht="18" customHeight="1" thickBot="1" x14ac:dyDescent="0.3">
      <c r="A114" s="53" t="s">
        <v>22</v>
      </c>
      <c r="B114" s="54" t="s">
        <v>44</v>
      </c>
      <c r="C114" s="19">
        <v>0</v>
      </c>
      <c r="D114" s="45">
        <v>0</v>
      </c>
      <c r="E114" s="77">
        <v>0</v>
      </c>
      <c r="F114" s="45">
        <v>0</v>
      </c>
      <c r="G114" s="150">
        <v>0</v>
      </c>
      <c r="H114" s="150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55">
        <f t="shared" si="131"/>
        <v>0</v>
      </c>
      <c r="P114" s="55">
        <f t="shared" si="132"/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52">
        <v>0</v>
      </c>
      <c r="AA114" s="19">
        <v>0</v>
      </c>
      <c r="AB114" s="19">
        <v>0</v>
      </c>
      <c r="AC114" s="56">
        <f t="shared" si="133"/>
        <v>0</v>
      </c>
      <c r="AD114" s="56">
        <f t="shared" si="134"/>
        <v>0</v>
      </c>
      <c r="AE114" s="19">
        <v>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45">
        <v>0</v>
      </c>
      <c r="AS114" s="57">
        <f t="shared" si="135"/>
        <v>0</v>
      </c>
      <c r="AT114" s="57">
        <f t="shared" si="136"/>
        <v>0</v>
      </c>
      <c r="AU114" s="19">
        <v>0</v>
      </c>
      <c r="AV114" s="45">
        <v>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58">
        <f t="shared" si="137"/>
        <v>0</v>
      </c>
      <c r="BJ114" s="59">
        <f t="shared" si="138"/>
        <v>0</v>
      </c>
      <c r="BK114" s="58">
        <f t="shared" si="139"/>
        <v>0</v>
      </c>
      <c r="BL114" s="59">
        <f t="shared" si="140"/>
        <v>0</v>
      </c>
    </row>
    <row r="115" spans="1:64" s="60" customFormat="1" ht="18" customHeight="1" thickBot="1" x14ac:dyDescent="0.3">
      <c r="A115" s="53" t="s">
        <v>23</v>
      </c>
      <c r="B115" s="54" t="s">
        <v>44</v>
      </c>
      <c r="C115" s="19">
        <v>0</v>
      </c>
      <c r="D115" s="45">
        <v>0</v>
      </c>
      <c r="E115" s="19">
        <v>0</v>
      </c>
      <c r="F115" s="45">
        <v>0</v>
      </c>
      <c r="G115" s="150">
        <v>0</v>
      </c>
      <c r="H115" s="150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55">
        <f t="shared" si="131"/>
        <v>0</v>
      </c>
      <c r="P115" s="55">
        <f t="shared" si="132"/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52">
        <v>0</v>
      </c>
      <c r="AA115" s="19">
        <v>0</v>
      </c>
      <c r="AB115" s="19">
        <v>0</v>
      </c>
      <c r="AC115" s="56">
        <f t="shared" si="133"/>
        <v>0</v>
      </c>
      <c r="AD115" s="56">
        <f t="shared" si="134"/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45">
        <v>0</v>
      </c>
      <c r="AS115" s="57">
        <f t="shared" si="135"/>
        <v>0</v>
      </c>
      <c r="AT115" s="57">
        <f t="shared" si="136"/>
        <v>0</v>
      </c>
      <c r="AU115" s="19">
        <v>0</v>
      </c>
      <c r="AV115" s="45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58">
        <f t="shared" si="137"/>
        <v>0</v>
      </c>
      <c r="BJ115" s="59">
        <f t="shared" si="138"/>
        <v>0</v>
      </c>
      <c r="BK115" s="58">
        <f t="shared" si="139"/>
        <v>0</v>
      </c>
      <c r="BL115" s="59">
        <f t="shared" si="140"/>
        <v>0</v>
      </c>
    </row>
    <row r="116" spans="1:64" s="60" customFormat="1" ht="20.25" customHeight="1" thickBot="1" x14ac:dyDescent="0.3">
      <c r="A116" s="3">
        <v>5</v>
      </c>
      <c r="B116" s="4" t="s">
        <v>44</v>
      </c>
      <c r="C116" s="30">
        <f>SUM(C96:C115)</f>
        <v>10339</v>
      </c>
      <c r="D116" s="2">
        <f>SUM(D96:D115)</f>
        <v>2190877</v>
      </c>
      <c r="E116" s="30">
        <f>SUM(E96:E115)</f>
        <v>1784</v>
      </c>
      <c r="F116" s="2">
        <f>SUM(F96:F115)</f>
        <v>653563</v>
      </c>
      <c r="G116" s="30">
        <f t="shared" ref="G116" si="199">SUM(G96:G115)</f>
        <v>1060</v>
      </c>
      <c r="H116" s="2">
        <f t="shared" ref="H116" si="200">SUM(H96:H115)</f>
        <v>276711</v>
      </c>
      <c r="I116" s="30">
        <f t="shared" ref="I116" si="201">SUM(I96:I115)</f>
        <v>1147</v>
      </c>
      <c r="J116" s="2">
        <f t="shared" ref="J116" si="202">SUM(J96:J115)</f>
        <v>62846</v>
      </c>
      <c r="K116" s="30">
        <f t="shared" ref="K116" si="203">SUM(K96:K115)</f>
        <v>936</v>
      </c>
      <c r="L116" s="2">
        <f t="shared" ref="L116" si="204">SUM(L96:L115)</f>
        <v>457757</v>
      </c>
      <c r="M116" s="30">
        <f t="shared" ref="M116" si="205">SUM(M96:M115)</f>
        <v>35</v>
      </c>
      <c r="N116" s="2">
        <f t="shared" ref="N116" si="206">SUM(N96:N115)</f>
        <v>10475</v>
      </c>
      <c r="O116" s="30">
        <f t="shared" ref="O116" si="207">SUM(O96:O115)</f>
        <v>14206</v>
      </c>
      <c r="P116" s="2">
        <f t="shared" ref="P116" si="208">SUM(P96:P115)</f>
        <v>3365043</v>
      </c>
      <c r="Q116" s="30">
        <f t="shared" ref="Q116" si="209">SUM(Q96:Q115)</f>
        <v>11853</v>
      </c>
      <c r="R116" s="2">
        <f t="shared" ref="R116" si="210">SUM(R96:R115)</f>
        <v>1800605</v>
      </c>
      <c r="S116" s="30">
        <f t="shared" ref="S116" si="211">SUM(S96:S115)</f>
        <v>1218</v>
      </c>
      <c r="T116" s="2">
        <f t="shared" ref="T116" si="212">SUM(T96:T115)</f>
        <v>894035</v>
      </c>
      <c r="U116" s="30">
        <f t="shared" ref="U116" si="213">SUM(U96:U115)</f>
        <v>414</v>
      </c>
      <c r="V116" s="2">
        <f t="shared" ref="V116" si="214">SUM(V96:V115)</f>
        <v>873546</v>
      </c>
      <c r="W116" s="30">
        <f t="shared" ref="W116" si="215">SUM(W96:W115)</f>
        <v>87</v>
      </c>
      <c r="X116" s="2">
        <f t="shared" ref="X116" si="216">SUM(X96:X115)</f>
        <v>656509</v>
      </c>
      <c r="Y116" s="30">
        <f t="shared" ref="Y116" si="217">SUM(Y96:Y115)</f>
        <v>170</v>
      </c>
      <c r="Z116" s="2">
        <f t="shared" ref="Z116" si="218">SUM(Z96:Z115)</f>
        <v>68923.608999999997</v>
      </c>
      <c r="AA116" s="30">
        <f t="shared" ref="AA116" si="219">SUM(AA96:AA115)</f>
        <v>8</v>
      </c>
      <c r="AB116" s="2">
        <f t="shared" ref="AB116" si="220">SUM(AB96:AB115)</f>
        <v>5091</v>
      </c>
      <c r="AC116" s="30">
        <f t="shared" ref="AC116" si="221">SUM(AC96:AC115)</f>
        <v>1889</v>
      </c>
      <c r="AD116" s="2">
        <f t="shared" ref="AD116" si="222">SUM(AD96:AD115)</f>
        <v>2493013.6090000002</v>
      </c>
      <c r="AE116" s="30">
        <f t="shared" ref="AE116" si="223">SUM(AE96:AE115)</f>
        <v>3</v>
      </c>
      <c r="AF116" s="2">
        <f t="shared" ref="AF116" si="224">SUM(AF96:AF115)</f>
        <v>225</v>
      </c>
      <c r="AG116" s="30">
        <f t="shared" ref="AG116" si="225">SUM(AG96:AG115)</f>
        <v>553</v>
      </c>
      <c r="AH116" s="2">
        <f t="shared" ref="AH116" si="226">SUM(AH96:AH115)</f>
        <v>132856</v>
      </c>
      <c r="AI116" s="30">
        <f t="shared" ref="AI116" si="227">SUM(AI96:AI115)</f>
        <v>1104</v>
      </c>
      <c r="AJ116" s="2">
        <f t="shared" ref="AJ116" si="228">SUM(AJ96:AJ115)</f>
        <v>956169</v>
      </c>
      <c r="AK116" s="30">
        <f t="shared" ref="AK116" si="229">SUM(AK96:AK115)</f>
        <v>310</v>
      </c>
      <c r="AL116" s="2">
        <f t="shared" ref="AL116" si="230">SUM(AL96:AL115)</f>
        <v>100396</v>
      </c>
      <c r="AM116" s="30">
        <f t="shared" ref="AM116" si="231">SUM(AM96:AM115)</f>
        <v>165</v>
      </c>
      <c r="AN116" s="2">
        <f t="shared" ref="AN116" si="232">SUM(AN96:AN115)</f>
        <v>7556</v>
      </c>
      <c r="AO116" s="30">
        <f t="shared" ref="AO116" si="233">SUM(AO96:AO115)</f>
        <v>2217</v>
      </c>
      <c r="AP116" s="2">
        <f t="shared" ref="AP116" si="234">SUM(AP96:AP115)</f>
        <v>107306</v>
      </c>
      <c r="AQ116" s="30">
        <f t="shared" ref="AQ116" si="235">SUM(AQ96:AQ115)</f>
        <v>21</v>
      </c>
      <c r="AR116" s="2">
        <f t="shared" ref="AR116" si="236">SUM(AR96:AR115)</f>
        <v>16978</v>
      </c>
      <c r="AS116" s="30">
        <f t="shared" ref="AS116" si="237">SUM(AS96:AS115)</f>
        <v>20447</v>
      </c>
      <c r="AT116" s="2">
        <f t="shared" ref="AT116" si="238">SUM(AT96:AT115)</f>
        <v>7162564.6090000002</v>
      </c>
      <c r="AU116" s="30">
        <f t="shared" ref="AU116" si="239">SUM(AU96:AU115)</f>
        <v>12892</v>
      </c>
      <c r="AV116" s="2">
        <f t="shared" ref="AV116" si="240">SUM(AV96:AV115)</f>
        <v>2851933</v>
      </c>
      <c r="AW116" s="30">
        <f t="shared" ref="AW116" si="241">SUM(AW96:AW115)</f>
        <v>1280</v>
      </c>
      <c r="AX116" s="2">
        <f t="shared" ref="AX116" si="242">SUM(AX96:AX115)</f>
        <v>444621</v>
      </c>
      <c r="AY116" s="30">
        <f t="shared" ref="AY116" si="243">SUM(AY96:AY115)</f>
        <v>0</v>
      </c>
      <c r="AZ116" s="2">
        <f t="shared" ref="AZ116" si="244">SUM(AZ96:AZ115)</f>
        <v>0</v>
      </c>
      <c r="BA116" s="30">
        <f t="shared" ref="BA116" si="245">SUM(BA96:BA115)</f>
        <v>26</v>
      </c>
      <c r="BB116" s="2">
        <f t="shared" ref="BB116" si="246">SUM(BB96:BB115)</f>
        <v>54021</v>
      </c>
      <c r="BC116" s="30">
        <f t="shared" ref="BC116" si="247">SUM(BC96:BC115)</f>
        <v>83</v>
      </c>
      <c r="BD116" s="2">
        <f t="shared" ref="BD116" si="248">SUM(BD96:BD115)</f>
        <v>244953</v>
      </c>
      <c r="BE116" s="30">
        <f t="shared" ref="BE116" si="249">SUM(BE96:BE115)</f>
        <v>2228</v>
      </c>
      <c r="BF116" s="2">
        <f t="shared" ref="BF116" si="250">SUM(BF96:BF115)</f>
        <v>1195197</v>
      </c>
      <c r="BG116" s="30">
        <f t="shared" ref="BG116" si="251">SUM(BG96:BG115)</f>
        <v>3510</v>
      </c>
      <c r="BH116" s="2">
        <f t="shared" ref="BH116" si="252">SUM(BH96:BH115)</f>
        <v>1014820</v>
      </c>
      <c r="BI116" s="30">
        <f t="shared" ref="BI116" si="253">SUM(BI96:BI115)</f>
        <v>5847</v>
      </c>
      <c r="BJ116" s="2">
        <f t="shared" ref="BJ116" si="254">SUM(BJ96:BJ115)</f>
        <v>2508991</v>
      </c>
      <c r="BK116" s="30">
        <f t="shared" ref="BK116" si="255">SUM(BK96:BK115)</f>
        <v>26294</v>
      </c>
      <c r="BL116" s="2">
        <f t="shared" ref="BL116" si="256">SUM(BL96:BL115)</f>
        <v>9671555.6090000011</v>
      </c>
    </row>
    <row r="117" spans="1:64" s="60" customFormat="1" ht="18" customHeight="1" thickBot="1" x14ac:dyDescent="0.3">
      <c r="A117" s="53"/>
      <c r="B117" s="54"/>
      <c r="C117" s="19">
        <v>0</v>
      </c>
      <c r="D117" s="45">
        <v>0</v>
      </c>
      <c r="E117" s="19">
        <v>0</v>
      </c>
      <c r="F117" s="45">
        <v>0</v>
      </c>
      <c r="G117" s="150">
        <v>0</v>
      </c>
      <c r="H117" s="150">
        <v>0</v>
      </c>
      <c r="I117" s="19"/>
      <c r="J117" s="19"/>
      <c r="K117" s="19"/>
      <c r="L117" s="19"/>
      <c r="M117" s="19"/>
      <c r="N117" s="19"/>
      <c r="O117" s="55">
        <f t="shared" si="131"/>
        <v>0</v>
      </c>
      <c r="P117" s="55">
        <f t="shared" si="132"/>
        <v>0</v>
      </c>
      <c r="Q117" s="19"/>
      <c r="R117" s="19"/>
      <c r="S117" s="19"/>
      <c r="T117" s="19"/>
      <c r="U117" s="19"/>
      <c r="V117" s="19"/>
      <c r="W117" s="19"/>
      <c r="X117" s="19"/>
      <c r="Y117" s="19"/>
      <c r="Z117" s="52"/>
      <c r="AA117" s="19"/>
      <c r="AB117" s="19"/>
      <c r="AC117" s="56">
        <f t="shared" si="133"/>
        <v>0</v>
      </c>
      <c r="AD117" s="56">
        <f t="shared" si="134"/>
        <v>0</v>
      </c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45"/>
      <c r="AS117" s="57">
        <f t="shared" si="135"/>
        <v>0</v>
      </c>
      <c r="AT117" s="57">
        <f t="shared" si="136"/>
        <v>0</v>
      </c>
      <c r="AU117" s="19"/>
      <c r="AV117" s="45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58">
        <f t="shared" si="137"/>
        <v>0</v>
      </c>
      <c r="BJ117" s="59">
        <f t="shared" si="138"/>
        <v>0</v>
      </c>
      <c r="BK117" s="58">
        <f t="shared" si="139"/>
        <v>0</v>
      </c>
      <c r="BL117" s="59">
        <f t="shared" si="140"/>
        <v>0</v>
      </c>
    </row>
    <row r="118" spans="1:64" s="60" customFormat="1" ht="18" customHeight="1" thickBot="1" x14ac:dyDescent="0.3">
      <c r="A118" s="53" t="s">
        <v>4</v>
      </c>
      <c r="B118" s="54" t="s">
        <v>45</v>
      </c>
      <c r="C118" s="19">
        <v>124</v>
      </c>
      <c r="D118" s="45">
        <v>21808</v>
      </c>
      <c r="E118" s="19">
        <v>45</v>
      </c>
      <c r="F118" s="45">
        <v>14738</v>
      </c>
      <c r="G118" s="150">
        <v>0</v>
      </c>
      <c r="H118" s="150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55">
        <f t="shared" si="131"/>
        <v>169</v>
      </c>
      <c r="P118" s="55">
        <f t="shared" si="132"/>
        <v>36546</v>
      </c>
      <c r="Q118" s="19">
        <v>141</v>
      </c>
      <c r="R118" s="19">
        <v>17436</v>
      </c>
      <c r="S118" s="19">
        <v>51</v>
      </c>
      <c r="T118" s="19">
        <v>12729</v>
      </c>
      <c r="U118" s="19">
        <v>38</v>
      </c>
      <c r="V118" s="19">
        <v>73464</v>
      </c>
      <c r="W118" s="19">
        <v>2</v>
      </c>
      <c r="X118" s="19">
        <v>107072</v>
      </c>
      <c r="Y118" s="19">
        <v>0</v>
      </c>
      <c r="Z118" s="52">
        <v>0</v>
      </c>
      <c r="AA118" s="19">
        <v>0</v>
      </c>
      <c r="AB118" s="19">
        <v>0</v>
      </c>
      <c r="AC118" s="56">
        <f t="shared" si="133"/>
        <v>91</v>
      </c>
      <c r="AD118" s="56">
        <f t="shared" si="134"/>
        <v>193265</v>
      </c>
      <c r="AE118" s="19">
        <v>0</v>
      </c>
      <c r="AF118" s="19">
        <v>0</v>
      </c>
      <c r="AG118" s="19">
        <v>23</v>
      </c>
      <c r="AH118" s="19">
        <v>8864</v>
      </c>
      <c r="AI118" s="19">
        <v>70</v>
      </c>
      <c r="AJ118" s="19">
        <v>55960</v>
      </c>
      <c r="AK118" s="19">
        <v>30</v>
      </c>
      <c r="AL118" s="19">
        <v>7415</v>
      </c>
      <c r="AM118" s="19">
        <v>25</v>
      </c>
      <c r="AN118" s="19">
        <v>909</v>
      </c>
      <c r="AO118" s="19">
        <v>36</v>
      </c>
      <c r="AP118" s="19">
        <v>2798</v>
      </c>
      <c r="AQ118" s="19">
        <v>2</v>
      </c>
      <c r="AR118" s="45">
        <v>2000</v>
      </c>
      <c r="AS118" s="57">
        <f t="shared" si="135"/>
        <v>444</v>
      </c>
      <c r="AT118" s="57">
        <f t="shared" si="136"/>
        <v>305757</v>
      </c>
      <c r="AU118" s="19">
        <v>266</v>
      </c>
      <c r="AV118" s="45">
        <v>119418</v>
      </c>
      <c r="AW118" s="19">
        <v>2</v>
      </c>
      <c r="AX118" s="19">
        <v>202</v>
      </c>
      <c r="AY118" s="19">
        <v>0</v>
      </c>
      <c r="AZ118" s="19">
        <v>0</v>
      </c>
      <c r="BA118" s="19">
        <v>1</v>
      </c>
      <c r="BB118" s="19">
        <v>4282</v>
      </c>
      <c r="BC118" s="19">
        <v>8</v>
      </c>
      <c r="BD118" s="19">
        <v>19080</v>
      </c>
      <c r="BE118" s="19">
        <v>133</v>
      </c>
      <c r="BF118" s="19">
        <v>40065</v>
      </c>
      <c r="BG118" s="19">
        <v>309</v>
      </c>
      <c r="BH118" s="19">
        <v>30934</v>
      </c>
      <c r="BI118" s="58">
        <f t="shared" si="137"/>
        <v>451</v>
      </c>
      <c r="BJ118" s="59">
        <f t="shared" si="138"/>
        <v>94361</v>
      </c>
      <c r="BK118" s="58">
        <f t="shared" si="139"/>
        <v>895</v>
      </c>
      <c r="BL118" s="59">
        <f t="shared" si="140"/>
        <v>400118</v>
      </c>
    </row>
    <row r="119" spans="1:64" s="60" customFormat="1" ht="18" customHeight="1" thickBot="1" x14ac:dyDescent="0.3">
      <c r="A119" s="53" t="s">
        <v>20</v>
      </c>
      <c r="B119" s="54" t="s">
        <v>45</v>
      </c>
      <c r="C119" s="19">
        <v>0</v>
      </c>
      <c r="D119" s="45">
        <v>0</v>
      </c>
      <c r="E119" s="75">
        <v>0</v>
      </c>
      <c r="F119" s="45">
        <v>0</v>
      </c>
      <c r="G119" s="150">
        <v>0</v>
      </c>
      <c r="H119" s="150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55">
        <f t="shared" si="131"/>
        <v>0</v>
      </c>
      <c r="P119" s="55">
        <f t="shared" si="132"/>
        <v>0</v>
      </c>
      <c r="Q119" s="19">
        <v>0</v>
      </c>
      <c r="R119" s="19">
        <v>0</v>
      </c>
      <c r="S119" s="19">
        <v>0</v>
      </c>
      <c r="T119" s="19">
        <v>0</v>
      </c>
      <c r="U119" s="19">
        <v>0</v>
      </c>
      <c r="V119" s="19">
        <v>0</v>
      </c>
      <c r="W119" s="19">
        <v>0</v>
      </c>
      <c r="X119" s="19">
        <v>0</v>
      </c>
      <c r="Y119" s="19">
        <v>0</v>
      </c>
      <c r="Z119" s="52">
        <v>0</v>
      </c>
      <c r="AA119" s="19">
        <v>0</v>
      </c>
      <c r="AB119" s="19">
        <v>0</v>
      </c>
      <c r="AC119" s="56">
        <f t="shared" si="133"/>
        <v>0</v>
      </c>
      <c r="AD119" s="56">
        <f t="shared" si="134"/>
        <v>0</v>
      </c>
      <c r="AE119" s="19">
        <v>0</v>
      </c>
      <c r="AF119" s="19">
        <v>0</v>
      </c>
      <c r="AG119" s="19">
        <v>0</v>
      </c>
      <c r="AH119" s="19">
        <v>0</v>
      </c>
      <c r="AI119" s="19">
        <v>0</v>
      </c>
      <c r="AJ119" s="19">
        <v>0</v>
      </c>
      <c r="AK119" s="19">
        <v>0</v>
      </c>
      <c r="AL119" s="19">
        <v>0</v>
      </c>
      <c r="AM119" s="19">
        <v>0</v>
      </c>
      <c r="AN119" s="19">
        <v>0</v>
      </c>
      <c r="AO119" s="19">
        <v>0</v>
      </c>
      <c r="AP119" s="19">
        <v>0</v>
      </c>
      <c r="AQ119" s="19">
        <v>0</v>
      </c>
      <c r="AR119" s="45">
        <v>0</v>
      </c>
      <c r="AS119" s="57">
        <f t="shared" si="135"/>
        <v>0</v>
      </c>
      <c r="AT119" s="57">
        <f t="shared" si="136"/>
        <v>0</v>
      </c>
      <c r="AU119" s="19">
        <v>0</v>
      </c>
      <c r="AV119" s="45">
        <v>0</v>
      </c>
      <c r="AW119" s="19">
        <v>0</v>
      </c>
      <c r="AX119" s="19">
        <v>0</v>
      </c>
      <c r="AY119" s="19">
        <v>0</v>
      </c>
      <c r="AZ119" s="19">
        <v>0</v>
      </c>
      <c r="BA119" s="19">
        <v>0</v>
      </c>
      <c r="BB119" s="19">
        <v>0</v>
      </c>
      <c r="BC119" s="19">
        <v>0</v>
      </c>
      <c r="BD119" s="19">
        <v>0</v>
      </c>
      <c r="BE119" s="19">
        <v>0</v>
      </c>
      <c r="BF119" s="19">
        <v>0</v>
      </c>
      <c r="BG119" s="19">
        <v>0</v>
      </c>
      <c r="BH119" s="19">
        <v>0</v>
      </c>
      <c r="BI119" s="58">
        <f t="shared" si="137"/>
        <v>0</v>
      </c>
      <c r="BJ119" s="59">
        <f t="shared" si="138"/>
        <v>0</v>
      </c>
      <c r="BK119" s="58">
        <f t="shared" si="139"/>
        <v>0</v>
      </c>
      <c r="BL119" s="59">
        <f t="shared" si="140"/>
        <v>0</v>
      </c>
    </row>
    <row r="120" spans="1:64" s="60" customFormat="1" ht="18" customHeight="1" thickBot="1" x14ac:dyDescent="0.3">
      <c r="A120" s="53" t="s">
        <v>5</v>
      </c>
      <c r="B120" s="54" t="s">
        <v>45</v>
      </c>
      <c r="C120" s="19">
        <v>308</v>
      </c>
      <c r="D120" s="45">
        <v>48044</v>
      </c>
      <c r="E120" s="19">
        <v>96</v>
      </c>
      <c r="F120" s="45">
        <v>24127</v>
      </c>
      <c r="G120" s="150">
        <v>16</v>
      </c>
      <c r="H120" s="150">
        <v>5995</v>
      </c>
      <c r="I120" s="19">
        <v>12</v>
      </c>
      <c r="J120" s="19">
        <v>1898</v>
      </c>
      <c r="K120" s="19">
        <v>1</v>
      </c>
      <c r="L120" s="19">
        <v>2229</v>
      </c>
      <c r="M120" s="19">
        <v>0</v>
      </c>
      <c r="N120" s="19">
        <v>0</v>
      </c>
      <c r="O120" s="55">
        <f t="shared" si="131"/>
        <v>417</v>
      </c>
      <c r="P120" s="55">
        <f t="shared" si="132"/>
        <v>76298</v>
      </c>
      <c r="Q120" s="19">
        <v>348</v>
      </c>
      <c r="R120" s="19">
        <v>38410</v>
      </c>
      <c r="S120" s="19">
        <v>12</v>
      </c>
      <c r="T120" s="19">
        <v>10630</v>
      </c>
      <c r="U120" s="19">
        <v>0</v>
      </c>
      <c r="V120" s="19">
        <v>0</v>
      </c>
      <c r="W120" s="19">
        <v>0</v>
      </c>
      <c r="X120" s="19">
        <v>0</v>
      </c>
      <c r="Y120" s="19">
        <v>4</v>
      </c>
      <c r="Z120" s="52">
        <v>773</v>
      </c>
      <c r="AA120" s="19">
        <v>0</v>
      </c>
      <c r="AB120" s="19">
        <v>160</v>
      </c>
      <c r="AC120" s="56">
        <f t="shared" si="133"/>
        <v>16</v>
      </c>
      <c r="AD120" s="56">
        <f t="shared" si="134"/>
        <v>11403</v>
      </c>
      <c r="AE120" s="19">
        <v>0</v>
      </c>
      <c r="AF120" s="19">
        <v>0</v>
      </c>
      <c r="AG120" s="19">
        <v>3</v>
      </c>
      <c r="AH120" s="19">
        <v>1765</v>
      </c>
      <c r="AI120" s="19">
        <v>7</v>
      </c>
      <c r="AJ120" s="19">
        <v>4032</v>
      </c>
      <c r="AK120" s="19">
        <v>0</v>
      </c>
      <c r="AL120" s="19">
        <v>0</v>
      </c>
      <c r="AM120" s="19">
        <v>2</v>
      </c>
      <c r="AN120" s="19">
        <v>88</v>
      </c>
      <c r="AO120" s="19">
        <v>15</v>
      </c>
      <c r="AP120" s="19">
        <v>4706</v>
      </c>
      <c r="AQ120" s="19">
        <v>1</v>
      </c>
      <c r="AR120" s="45">
        <v>500</v>
      </c>
      <c r="AS120" s="57">
        <f t="shared" si="135"/>
        <v>460</v>
      </c>
      <c r="AT120" s="57">
        <f t="shared" si="136"/>
        <v>98292</v>
      </c>
      <c r="AU120" s="19">
        <v>277</v>
      </c>
      <c r="AV120" s="45">
        <v>32984</v>
      </c>
      <c r="AW120" s="19">
        <v>66</v>
      </c>
      <c r="AX120" s="19">
        <v>7914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24</v>
      </c>
      <c r="BF120" s="19">
        <v>12290</v>
      </c>
      <c r="BG120" s="19">
        <v>14</v>
      </c>
      <c r="BH120" s="19">
        <v>4397</v>
      </c>
      <c r="BI120" s="58">
        <f t="shared" si="137"/>
        <v>38</v>
      </c>
      <c r="BJ120" s="59">
        <f t="shared" si="138"/>
        <v>16687</v>
      </c>
      <c r="BK120" s="58">
        <f t="shared" si="139"/>
        <v>498</v>
      </c>
      <c r="BL120" s="59">
        <f t="shared" si="140"/>
        <v>114979</v>
      </c>
    </row>
    <row r="121" spans="1:64" s="60" customFormat="1" ht="18" customHeight="1" thickBot="1" x14ac:dyDescent="0.3">
      <c r="A121" s="53" t="s">
        <v>25</v>
      </c>
      <c r="B121" s="54" t="s">
        <v>45</v>
      </c>
      <c r="C121" s="19">
        <v>0</v>
      </c>
      <c r="D121" s="45">
        <v>0</v>
      </c>
      <c r="E121" s="19">
        <v>0</v>
      </c>
      <c r="F121" s="45">
        <v>0</v>
      </c>
      <c r="G121" s="150">
        <v>0</v>
      </c>
      <c r="H121" s="150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55">
        <f t="shared" si="131"/>
        <v>0</v>
      </c>
      <c r="P121" s="55">
        <f t="shared" si="132"/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52">
        <v>0</v>
      </c>
      <c r="AA121" s="19">
        <v>0</v>
      </c>
      <c r="AB121" s="19">
        <v>0</v>
      </c>
      <c r="AC121" s="56">
        <f t="shared" si="133"/>
        <v>0</v>
      </c>
      <c r="AD121" s="56">
        <f t="shared" si="134"/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45">
        <v>0</v>
      </c>
      <c r="AS121" s="57">
        <f t="shared" si="135"/>
        <v>0</v>
      </c>
      <c r="AT121" s="57">
        <f t="shared" si="136"/>
        <v>0</v>
      </c>
      <c r="AU121" s="19">
        <v>0</v>
      </c>
      <c r="AV121" s="45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58">
        <f t="shared" si="137"/>
        <v>0</v>
      </c>
      <c r="BJ121" s="59">
        <f t="shared" si="138"/>
        <v>0</v>
      </c>
      <c r="BK121" s="58">
        <f t="shared" si="139"/>
        <v>0</v>
      </c>
      <c r="BL121" s="59">
        <f t="shared" si="140"/>
        <v>0</v>
      </c>
    </row>
    <row r="122" spans="1:64" s="60" customFormat="1" ht="18" customHeight="1" thickBot="1" x14ac:dyDescent="0.3">
      <c r="A122" s="53" t="s">
        <v>6</v>
      </c>
      <c r="B122" s="54" t="s">
        <v>45</v>
      </c>
      <c r="C122" s="19">
        <v>0</v>
      </c>
      <c r="D122" s="45">
        <v>0</v>
      </c>
      <c r="E122" s="19">
        <v>0</v>
      </c>
      <c r="F122" s="45">
        <v>0</v>
      </c>
      <c r="G122" s="150">
        <v>0</v>
      </c>
      <c r="H122" s="150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55">
        <f t="shared" si="131"/>
        <v>0</v>
      </c>
      <c r="P122" s="55">
        <f t="shared" si="132"/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52">
        <v>0</v>
      </c>
      <c r="AA122" s="19">
        <v>0</v>
      </c>
      <c r="AB122" s="19">
        <v>0</v>
      </c>
      <c r="AC122" s="56">
        <f t="shared" si="133"/>
        <v>0</v>
      </c>
      <c r="AD122" s="56">
        <f t="shared" si="134"/>
        <v>0</v>
      </c>
      <c r="AE122" s="19">
        <v>0</v>
      </c>
      <c r="AF122" s="19">
        <v>0</v>
      </c>
      <c r="AG122" s="19">
        <v>0</v>
      </c>
      <c r="AH122" s="19">
        <v>0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0</v>
      </c>
      <c r="AP122" s="19">
        <v>0</v>
      </c>
      <c r="AQ122" s="19">
        <v>0</v>
      </c>
      <c r="AR122" s="45">
        <v>0</v>
      </c>
      <c r="AS122" s="57">
        <f t="shared" si="135"/>
        <v>0</v>
      </c>
      <c r="AT122" s="57">
        <f t="shared" si="136"/>
        <v>0</v>
      </c>
      <c r="AU122" s="19">
        <v>0</v>
      </c>
      <c r="AV122" s="45">
        <v>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58">
        <f t="shared" si="137"/>
        <v>0</v>
      </c>
      <c r="BJ122" s="59">
        <f t="shared" si="138"/>
        <v>0</v>
      </c>
      <c r="BK122" s="58">
        <f t="shared" si="139"/>
        <v>0</v>
      </c>
      <c r="BL122" s="59">
        <f t="shared" si="140"/>
        <v>0</v>
      </c>
    </row>
    <row r="123" spans="1:64" s="60" customFormat="1" ht="18" customHeight="1" thickBot="1" x14ac:dyDescent="0.3">
      <c r="A123" s="53" t="s">
        <v>27</v>
      </c>
      <c r="B123" s="54" t="s">
        <v>45</v>
      </c>
      <c r="C123" s="19">
        <v>0</v>
      </c>
      <c r="D123" s="45">
        <v>0</v>
      </c>
      <c r="E123" s="19">
        <v>0</v>
      </c>
      <c r="F123" s="45">
        <v>0</v>
      </c>
      <c r="G123" s="150">
        <v>0</v>
      </c>
      <c r="H123" s="150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55">
        <f t="shared" si="131"/>
        <v>0</v>
      </c>
      <c r="P123" s="55">
        <f t="shared" si="132"/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52">
        <v>0</v>
      </c>
      <c r="AA123" s="19">
        <v>0</v>
      </c>
      <c r="AB123" s="19">
        <v>0</v>
      </c>
      <c r="AC123" s="56">
        <f t="shared" si="133"/>
        <v>0</v>
      </c>
      <c r="AD123" s="56">
        <f t="shared" si="134"/>
        <v>0</v>
      </c>
      <c r="AE123" s="19">
        <v>0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0</v>
      </c>
      <c r="AP123" s="19">
        <v>0</v>
      </c>
      <c r="AQ123" s="19">
        <v>0</v>
      </c>
      <c r="AR123" s="45">
        <v>0</v>
      </c>
      <c r="AS123" s="57">
        <f t="shared" si="135"/>
        <v>0</v>
      </c>
      <c r="AT123" s="57">
        <f t="shared" si="136"/>
        <v>0</v>
      </c>
      <c r="AU123" s="19">
        <v>0</v>
      </c>
      <c r="AV123" s="45">
        <v>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58">
        <f t="shared" si="137"/>
        <v>0</v>
      </c>
      <c r="BJ123" s="59">
        <f t="shared" si="138"/>
        <v>0</v>
      </c>
      <c r="BK123" s="58">
        <f t="shared" si="139"/>
        <v>0</v>
      </c>
      <c r="BL123" s="59">
        <f t="shared" si="140"/>
        <v>0</v>
      </c>
    </row>
    <row r="124" spans="1:64" s="60" customFormat="1" ht="18" customHeight="1" thickBot="1" x14ac:dyDescent="0.3">
      <c r="A124" s="53" t="s">
        <v>7</v>
      </c>
      <c r="B124" s="54" t="s">
        <v>45</v>
      </c>
      <c r="C124" s="19">
        <v>0</v>
      </c>
      <c r="D124" s="45">
        <v>0</v>
      </c>
      <c r="E124" s="19">
        <v>0</v>
      </c>
      <c r="F124" s="45">
        <v>0</v>
      </c>
      <c r="G124" s="150">
        <v>0</v>
      </c>
      <c r="H124" s="150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55">
        <f t="shared" si="131"/>
        <v>0</v>
      </c>
      <c r="P124" s="55">
        <f t="shared" si="132"/>
        <v>0</v>
      </c>
      <c r="Q124" s="19">
        <v>0</v>
      </c>
      <c r="R124" s="19">
        <v>0</v>
      </c>
      <c r="S124" s="19">
        <v>0</v>
      </c>
      <c r="T124" s="19">
        <v>0</v>
      </c>
      <c r="U124" s="19">
        <v>0</v>
      </c>
      <c r="V124" s="19">
        <v>0</v>
      </c>
      <c r="W124" s="19">
        <v>0</v>
      </c>
      <c r="X124" s="19">
        <v>0</v>
      </c>
      <c r="Y124" s="19">
        <v>0</v>
      </c>
      <c r="Z124" s="52">
        <v>0</v>
      </c>
      <c r="AA124" s="19">
        <v>0</v>
      </c>
      <c r="AB124" s="19">
        <v>0</v>
      </c>
      <c r="AC124" s="56">
        <f t="shared" si="133"/>
        <v>0</v>
      </c>
      <c r="AD124" s="56">
        <f t="shared" si="134"/>
        <v>0</v>
      </c>
      <c r="AE124" s="19">
        <v>0</v>
      </c>
      <c r="AF124" s="19">
        <v>0</v>
      </c>
      <c r="AG124" s="19">
        <v>0</v>
      </c>
      <c r="AH124" s="19">
        <v>0</v>
      </c>
      <c r="AI124" s="19">
        <v>0</v>
      </c>
      <c r="AJ124" s="19">
        <v>0</v>
      </c>
      <c r="AK124" s="19">
        <v>0</v>
      </c>
      <c r="AL124" s="19">
        <v>0</v>
      </c>
      <c r="AM124" s="19">
        <v>0</v>
      </c>
      <c r="AN124" s="19">
        <v>0</v>
      </c>
      <c r="AO124" s="19">
        <v>0</v>
      </c>
      <c r="AP124" s="19">
        <v>0</v>
      </c>
      <c r="AQ124" s="19">
        <v>0</v>
      </c>
      <c r="AR124" s="45">
        <v>0</v>
      </c>
      <c r="AS124" s="57">
        <f t="shared" si="135"/>
        <v>0</v>
      </c>
      <c r="AT124" s="57">
        <f t="shared" si="136"/>
        <v>0</v>
      </c>
      <c r="AU124" s="19">
        <v>0</v>
      </c>
      <c r="AV124" s="45">
        <v>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0</v>
      </c>
      <c r="BF124" s="19">
        <v>0</v>
      </c>
      <c r="BG124" s="19">
        <v>0</v>
      </c>
      <c r="BH124" s="19">
        <v>0</v>
      </c>
      <c r="BI124" s="58">
        <f t="shared" si="137"/>
        <v>0</v>
      </c>
      <c r="BJ124" s="59">
        <f t="shared" si="138"/>
        <v>0</v>
      </c>
      <c r="BK124" s="58">
        <f t="shared" si="139"/>
        <v>0</v>
      </c>
      <c r="BL124" s="59">
        <f t="shared" si="140"/>
        <v>0</v>
      </c>
    </row>
    <row r="125" spans="1:64" s="60" customFormat="1" ht="18" customHeight="1" thickBot="1" x14ac:dyDescent="0.3">
      <c r="A125" s="53" t="s">
        <v>21</v>
      </c>
      <c r="B125" s="54" t="s">
        <v>45</v>
      </c>
      <c r="C125" s="19">
        <v>0</v>
      </c>
      <c r="D125" s="45">
        <v>0</v>
      </c>
      <c r="E125" s="19">
        <v>0</v>
      </c>
      <c r="F125" s="45">
        <v>0</v>
      </c>
      <c r="G125" s="150">
        <v>0</v>
      </c>
      <c r="H125" s="150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55">
        <f t="shared" si="131"/>
        <v>0</v>
      </c>
      <c r="P125" s="55">
        <f t="shared" si="132"/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52">
        <v>0</v>
      </c>
      <c r="AA125" s="19">
        <v>0</v>
      </c>
      <c r="AB125" s="19">
        <v>0</v>
      </c>
      <c r="AC125" s="56">
        <f t="shared" si="133"/>
        <v>0</v>
      </c>
      <c r="AD125" s="56">
        <f t="shared" si="134"/>
        <v>0</v>
      </c>
      <c r="AE125" s="19">
        <v>0</v>
      </c>
      <c r="AF125" s="19">
        <v>0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45">
        <v>0</v>
      </c>
      <c r="AS125" s="57">
        <f t="shared" si="135"/>
        <v>0</v>
      </c>
      <c r="AT125" s="57">
        <f t="shared" si="136"/>
        <v>0</v>
      </c>
      <c r="AU125" s="19">
        <v>0</v>
      </c>
      <c r="AV125" s="45">
        <v>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58">
        <f t="shared" si="137"/>
        <v>0</v>
      </c>
      <c r="BJ125" s="59">
        <f t="shared" si="138"/>
        <v>0</v>
      </c>
      <c r="BK125" s="58">
        <f t="shared" si="139"/>
        <v>0</v>
      </c>
      <c r="BL125" s="59">
        <f t="shared" si="140"/>
        <v>0</v>
      </c>
    </row>
    <row r="126" spans="1:64" s="60" customFormat="1" ht="18" customHeight="1" thickBot="1" x14ac:dyDescent="0.3">
      <c r="A126" s="53" t="s">
        <v>8</v>
      </c>
      <c r="B126" s="54" t="s">
        <v>45</v>
      </c>
      <c r="C126" s="19">
        <v>0</v>
      </c>
      <c r="D126" s="45">
        <v>0</v>
      </c>
      <c r="E126" s="19">
        <v>0</v>
      </c>
      <c r="F126" s="45">
        <v>0</v>
      </c>
      <c r="G126" s="150">
        <v>0</v>
      </c>
      <c r="H126" s="150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55">
        <f t="shared" si="131"/>
        <v>0</v>
      </c>
      <c r="P126" s="55">
        <f t="shared" si="132"/>
        <v>0</v>
      </c>
      <c r="Q126" s="19">
        <v>0</v>
      </c>
      <c r="R126" s="19">
        <v>0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52">
        <v>0</v>
      </c>
      <c r="AA126" s="19">
        <v>0</v>
      </c>
      <c r="AB126" s="19">
        <v>0</v>
      </c>
      <c r="AC126" s="56">
        <f t="shared" si="133"/>
        <v>0</v>
      </c>
      <c r="AD126" s="56">
        <f t="shared" si="134"/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45">
        <v>0</v>
      </c>
      <c r="AS126" s="57">
        <f t="shared" si="135"/>
        <v>0</v>
      </c>
      <c r="AT126" s="57">
        <f t="shared" si="136"/>
        <v>0</v>
      </c>
      <c r="AU126" s="19">
        <v>0</v>
      </c>
      <c r="AV126" s="45">
        <v>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58">
        <f t="shared" si="137"/>
        <v>0</v>
      </c>
      <c r="BJ126" s="59">
        <f t="shared" si="138"/>
        <v>0</v>
      </c>
      <c r="BK126" s="58">
        <f t="shared" si="139"/>
        <v>0</v>
      </c>
      <c r="BL126" s="59">
        <f t="shared" si="140"/>
        <v>0</v>
      </c>
    </row>
    <row r="127" spans="1:64" s="60" customFormat="1" ht="18" customHeight="1" thickBot="1" x14ac:dyDescent="0.3">
      <c r="A127" s="53" t="s">
        <v>9</v>
      </c>
      <c r="B127" s="54" t="s">
        <v>45</v>
      </c>
      <c r="C127" s="19">
        <v>0</v>
      </c>
      <c r="D127" s="45">
        <v>0</v>
      </c>
      <c r="E127" s="19">
        <v>0</v>
      </c>
      <c r="F127" s="45">
        <v>0</v>
      </c>
      <c r="G127" s="150">
        <v>0</v>
      </c>
      <c r="H127" s="150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55">
        <f t="shared" si="131"/>
        <v>0</v>
      </c>
      <c r="P127" s="55">
        <f t="shared" si="132"/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52">
        <v>0</v>
      </c>
      <c r="AA127" s="19">
        <v>0</v>
      </c>
      <c r="AB127" s="19">
        <v>0</v>
      </c>
      <c r="AC127" s="56">
        <f t="shared" si="133"/>
        <v>0</v>
      </c>
      <c r="AD127" s="56">
        <f t="shared" si="134"/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45">
        <v>0</v>
      </c>
      <c r="AS127" s="57">
        <f t="shared" si="135"/>
        <v>0</v>
      </c>
      <c r="AT127" s="57">
        <f t="shared" si="136"/>
        <v>0</v>
      </c>
      <c r="AU127" s="19">
        <v>0</v>
      </c>
      <c r="AV127" s="45">
        <v>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58">
        <f t="shared" si="137"/>
        <v>0</v>
      </c>
      <c r="BJ127" s="59">
        <f t="shared" si="138"/>
        <v>0</v>
      </c>
      <c r="BK127" s="58">
        <f t="shared" si="139"/>
        <v>0</v>
      </c>
      <c r="BL127" s="59">
        <f t="shared" si="140"/>
        <v>0</v>
      </c>
    </row>
    <row r="128" spans="1:64" s="60" customFormat="1" ht="18" customHeight="1" thickBot="1" x14ac:dyDescent="0.3">
      <c r="A128" s="53" t="s">
        <v>10</v>
      </c>
      <c r="B128" s="54" t="s">
        <v>45</v>
      </c>
      <c r="C128" s="19">
        <v>0</v>
      </c>
      <c r="D128" s="45">
        <v>0</v>
      </c>
      <c r="E128" s="19">
        <v>0</v>
      </c>
      <c r="F128" s="45">
        <v>0</v>
      </c>
      <c r="G128" s="150">
        <v>0</v>
      </c>
      <c r="H128" s="150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55">
        <f t="shared" si="131"/>
        <v>0</v>
      </c>
      <c r="P128" s="55">
        <f t="shared" si="132"/>
        <v>0</v>
      </c>
      <c r="Q128" s="19">
        <v>0</v>
      </c>
      <c r="R128" s="19">
        <v>0</v>
      </c>
      <c r="S128" s="19">
        <v>0</v>
      </c>
      <c r="T128" s="19">
        <v>0</v>
      </c>
      <c r="U128" s="19">
        <v>0</v>
      </c>
      <c r="V128" s="19">
        <v>0</v>
      </c>
      <c r="W128" s="19">
        <v>0</v>
      </c>
      <c r="X128" s="19">
        <v>0</v>
      </c>
      <c r="Y128" s="19">
        <v>0</v>
      </c>
      <c r="Z128" s="52">
        <v>0</v>
      </c>
      <c r="AA128" s="19">
        <v>0</v>
      </c>
      <c r="AB128" s="19">
        <v>0</v>
      </c>
      <c r="AC128" s="56">
        <f t="shared" si="133"/>
        <v>0</v>
      </c>
      <c r="AD128" s="56">
        <f t="shared" si="134"/>
        <v>0</v>
      </c>
      <c r="AE128" s="19">
        <v>0</v>
      </c>
      <c r="AF128" s="19">
        <v>0</v>
      </c>
      <c r="AG128" s="19">
        <v>0</v>
      </c>
      <c r="AH128" s="19">
        <v>0</v>
      </c>
      <c r="AI128" s="19">
        <v>0</v>
      </c>
      <c r="AJ128" s="19">
        <v>0</v>
      </c>
      <c r="AK128" s="19">
        <v>0</v>
      </c>
      <c r="AL128" s="19">
        <v>0</v>
      </c>
      <c r="AM128" s="19">
        <v>0</v>
      </c>
      <c r="AN128" s="19">
        <v>0</v>
      </c>
      <c r="AO128" s="19">
        <v>0</v>
      </c>
      <c r="AP128" s="19">
        <v>0</v>
      </c>
      <c r="AQ128" s="19">
        <v>0</v>
      </c>
      <c r="AR128" s="45">
        <v>0</v>
      </c>
      <c r="AS128" s="57">
        <f t="shared" si="135"/>
        <v>0</v>
      </c>
      <c r="AT128" s="57">
        <f t="shared" si="136"/>
        <v>0</v>
      </c>
      <c r="AU128" s="19">
        <v>0</v>
      </c>
      <c r="AV128" s="45">
        <v>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0</v>
      </c>
      <c r="BG128" s="19">
        <v>0</v>
      </c>
      <c r="BH128" s="19">
        <v>0</v>
      </c>
      <c r="BI128" s="58">
        <f t="shared" si="137"/>
        <v>0</v>
      </c>
      <c r="BJ128" s="59">
        <f t="shared" si="138"/>
        <v>0</v>
      </c>
      <c r="BK128" s="58">
        <f t="shared" si="139"/>
        <v>0</v>
      </c>
      <c r="BL128" s="59">
        <f t="shared" si="140"/>
        <v>0</v>
      </c>
    </row>
    <row r="129" spans="1:64" s="60" customFormat="1" ht="18" customHeight="1" thickBot="1" x14ac:dyDescent="0.3">
      <c r="A129" s="53" t="s">
        <v>11</v>
      </c>
      <c r="B129" s="54" t="s">
        <v>45</v>
      </c>
      <c r="C129" s="19">
        <v>0</v>
      </c>
      <c r="D129" s="45">
        <v>0</v>
      </c>
      <c r="E129" s="19">
        <v>0</v>
      </c>
      <c r="F129" s="45">
        <v>0</v>
      </c>
      <c r="G129" s="150">
        <v>0</v>
      </c>
      <c r="H129" s="150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55">
        <f t="shared" si="131"/>
        <v>0</v>
      </c>
      <c r="P129" s="55">
        <f t="shared" si="132"/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0</v>
      </c>
      <c r="W129" s="19">
        <v>0</v>
      </c>
      <c r="X129" s="19">
        <v>0</v>
      </c>
      <c r="Y129" s="19">
        <v>0</v>
      </c>
      <c r="Z129" s="52">
        <v>0</v>
      </c>
      <c r="AA129" s="19">
        <v>0</v>
      </c>
      <c r="AB129" s="19">
        <v>0</v>
      </c>
      <c r="AC129" s="56">
        <f t="shared" si="133"/>
        <v>0</v>
      </c>
      <c r="AD129" s="56">
        <f t="shared" si="134"/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45">
        <v>0</v>
      </c>
      <c r="AS129" s="57">
        <f t="shared" si="135"/>
        <v>0</v>
      </c>
      <c r="AT129" s="57">
        <f t="shared" si="136"/>
        <v>0</v>
      </c>
      <c r="AU129" s="19">
        <v>0</v>
      </c>
      <c r="AV129" s="45">
        <v>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58">
        <f t="shared" si="137"/>
        <v>0</v>
      </c>
      <c r="BJ129" s="59">
        <f t="shared" si="138"/>
        <v>0</v>
      </c>
      <c r="BK129" s="58">
        <f t="shared" si="139"/>
        <v>0</v>
      </c>
      <c r="BL129" s="59">
        <f t="shared" si="140"/>
        <v>0</v>
      </c>
    </row>
    <row r="130" spans="1:64" s="60" customFormat="1" ht="18" customHeight="1" thickBot="1" x14ac:dyDescent="0.3">
      <c r="A130" s="53" t="s">
        <v>12</v>
      </c>
      <c r="B130" s="54" t="s">
        <v>45</v>
      </c>
      <c r="C130" s="43">
        <v>2123</v>
      </c>
      <c r="D130" s="61">
        <v>520186</v>
      </c>
      <c r="E130" s="65">
        <v>252</v>
      </c>
      <c r="F130" s="61">
        <v>60986</v>
      </c>
      <c r="G130" s="156">
        <v>210</v>
      </c>
      <c r="H130" s="151">
        <v>70641</v>
      </c>
      <c r="I130" s="43">
        <v>246</v>
      </c>
      <c r="J130" s="43">
        <v>12331</v>
      </c>
      <c r="K130" s="43">
        <v>262</v>
      </c>
      <c r="L130" s="43">
        <v>131536</v>
      </c>
      <c r="M130" s="28">
        <v>11</v>
      </c>
      <c r="N130" s="28">
        <v>3446</v>
      </c>
      <c r="O130" s="55">
        <f t="shared" si="131"/>
        <v>2883</v>
      </c>
      <c r="P130" s="55">
        <f t="shared" si="132"/>
        <v>725039</v>
      </c>
      <c r="Q130" s="19">
        <v>2412</v>
      </c>
      <c r="R130" s="19">
        <v>415895</v>
      </c>
      <c r="S130" s="43">
        <v>256</v>
      </c>
      <c r="T130" s="28">
        <v>255172</v>
      </c>
      <c r="U130" s="43">
        <v>45</v>
      </c>
      <c r="V130" s="28">
        <v>182264</v>
      </c>
      <c r="W130" s="43">
        <v>15</v>
      </c>
      <c r="X130" s="28">
        <v>72905</v>
      </c>
      <c r="Y130" s="43">
        <v>5</v>
      </c>
      <c r="Z130" s="66">
        <v>10414</v>
      </c>
      <c r="AA130" s="43">
        <v>0</v>
      </c>
      <c r="AB130" s="43">
        <v>545</v>
      </c>
      <c r="AC130" s="56">
        <f t="shared" si="133"/>
        <v>321</v>
      </c>
      <c r="AD130" s="56">
        <f t="shared" si="134"/>
        <v>520755</v>
      </c>
      <c r="AE130" s="43">
        <v>0</v>
      </c>
      <c r="AF130" s="43">
        <v>0</v>
      </c>
      <c r="AG130" s="43">
        <v>107</v>
      </c>
      <c r="AH130" s="43">
        <v>20752</v>
      </c>
      <c r="AI130" s="43">
        <v>172</v>
      </c>
      <c r="AJ130" s="43">
        <v>167983</v>
      </c>
      <c r="AK130" s="43">
        <v>16</v>
      </c>
      <c r="AL130" s="43">
        <v>15738</v>
      </c>
      <c r="AM130" s="43">
        <v>7</v>
      </c>
      <c r="AN130" s="43">
        <v>789</v>
      </c>
      <c r="AO130" s="43">
        <v>0</v>
      </c>
      <c r="AP130" s="43">
        <v>0</v>
      </c>
      <c r="AQ130" s="43">
        <v>0</v>
      </c>
      <c r="AR130" s="61">
        <v>0</v>
      </c>
      <c r="AS130" s="57">
        <f t="shared" si="135"/>
        <v>3506</v>
      </c>
      <c r="AT130" s="57">
        <f t="shared" si="136"/>
        <v>1451056</v>
      </c>
      <c r="AU130" s="19">
        <v>2219</v>
      </c>
      <c r="AV130" s="45">
        <v>604597</v>
      </c>
      <c r="AW130" s="43">
        <v>268</v>
      </c>
      <c r="AX130" s="43">
        <v>106555</v>
      </c>
      <c r="AY130" s="43">
        <v>0</v>
      </c>
      <c r="AZ130" s="43">
        <v>0</v>
      </c>
      <c r="BA130" s="43">
        <v>2</v>
      </c>
      <c r="BB130" s="43">
        <v>5384</v>
      </c>
      <c r="BC130" s="43">
        <v>12</v>
      </c>
      <c r="BD130" s="43">
        <v>43073</v>
      </c>
      <c r="BE130" s="43">
        <v>739</v>
      </c>
      <c r="BF130" s="43">
        <v>293447</v>
      </c>
      <c r="BG130" s="43">
        <v>529</v>
      </c>
      <c r="BH130" s="43">
        <v>220756</v>
      </c>
      <c r="BI130" s="58">
        <f t="shared" si="137"/>
        <v>1282</v>
      </c>
      <c r="BJ130" s="59">
        <f t="shared" si="138"/>
        <v>562660</v>
      </c>
      <c r="BK130" s="58">
        <f t="shared" si="139"/>
        <v>4788</v>
      </c>
      <c r="BL130" s="59">
        <f t="shared" si="140"/>
        <v>2013716</v>
      </c>
    </row>
    <row r="131" spans="1:64" s="60" customFormat="1" ht="18" customHeight="1" thickBot="1" x14ac:dyDescent="0.3">
      <c r="A131" s="53" t="s">
        <v>26</v>
      </c>
      <c r="B131" s="54" t="s">
        <v>45</v>
      </c>
      <c r="C131" s="19">
        <v>481</v>
      </c>
      <c r="D131" s="45">
        <v>48730</v>
      </c>
      <c r="E131" s="19">
        <v>90</v>
      </c>
      <c r="F131" s="45">
        <v>43685</v>
      </c>
      <c r="G131" s="150">
        <v>27</v>
      </c>
      <c r="H131" s="150">
        <v>3743</v>
      </c>
      <c r="I131" s="19">
        <v>39</v>
      </c>
      <c r="J131" s="19">
        <v>22566</v>
      </c>
      <c r="K131" s="19">
        <v>39</v>
      </c>
      <c r="L131" s="19">
        <v>16924</v>
      </c>
      <c r="M131" s="19">
        <v>0</v>
      </c>
      <c r="N131" s="19">
        <v>0</v>
      </c>
      <c r="O131" s="55">
        <f t="shared" si="131"/>
        <v>649</v>
      </c>
      <c r="P131" s="55">
        <f t="shared" si="132"/>
        <v>131905</v>
      </c>
      <c r="Q131" s="19">
        <v>541</v>
      </c>
      <c r="R131" s="19">
        <v>67194</v>
      </c>
      <c r="S131" s="19">
        <v>45</v>
      </c>
      <c r="T131" s="19">
        <v>33333</v>
      </c>
      <c r="U131" s="19">
        <v>15</v>
      </c>
      <c r="V131" s="19">
        <v>19048</v>
      </c>
      <c r="W131" s="19">
        <v>5</v>
      </c>
      <c r="X131" s="19">
        <v>14285</v>
      </c>
      <c r="Y131" s="19">
        <v>7</v>
      </c>
      <c r="Z131" s="52">
        <v>1904</v>
      </c>
      <c r="AA131" s="19">
        <v>0</v>
      </c>
      <c r="AB131" s="19">
        <v>0</v>
      </c>
      <c r="AC131" s="56">
        <f t="shared" si="133"/>
        <v>72</v>
      </c>
      <c r="AD131" s="56">
        <f t="shared" si="134"/>
        <v>68570</v>
      </c>
      <c r="AE131" s="19">
        <v>0</v>
      </c>
      <c r="AF131" s="19">
        <v>0</v>
      </c>
      <c r="AG131" s="19">
        <v>13</v>
      </c>
      <c r="AH131" s="19">
        <v>1500</v>
      </c>
      <c r="AI131" s="19">
        <v>13</v>
      </c>
      <c r="AJ131" s="19">
        <v>11965</v>
      </c>
      <c r="AK131" s="19">
        <v>0</v>
      </c>
      <c r="AL131" s="19">
        <v>0</v>
      </c>
      <c r="AM131" s="19">
        <v>0</v>
      </c>
      <c r="AN131" s="19">
        <v>0</v>
      </c>
      <c r="AO131" s="19">
        <v>11</v>
      </c>
      <c r="AP131" s="19">
        <v>12563</v>
      </c>
      <c r="AQ131" s="19">
        <v>2</v>
      </c>
      <c r="AR131" s="45">
        <v>5000</v>
      </c>
      <c r="AS131" s="57">
        <f t="shared" si="135"/>
        <v>758</v>
      </c>
      <c r="AT131" s="57">
        <f t="shared" si="136"/>
        <v>226503</v>
      </c>
      <c r="AU131" s="19">
        <v>459</v>
      </c>
      <c r="AV131" s="45">
        <v>80334</v>
      </c>
      <c r="AW131" s="19">
        <v>1</v>
      </c>
      <c r="AX131" s="19">
        <v>456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138</v>
      </c>
      <c r="BF131" s="19">
        <v>13923</v>
      </c>
      <c r="BG131" s="19">
        <v>46</v>
      </c>
      <c r="BH131" s="19">
        <v>9290</v>
      </c>
      <c r="BI131" s="58">
        <f t="shared" si="137"/>
        <v>184</v>
      </c>
      <c r="BJ131" s="59">
        <f t="shared" si="138"/>
        <v>23213</v>
      </c>
      <c r="BK131" s="58">
        <f t="shared" si="139"/>
        <v>942</v>
      </c>
      <c r="BL131" s="59">
        <f t="shared" si="140"/>
        <v>249716</v>
      </c>
    </row>
    <row r="132" spans="1:64" s="60" customFormat="1" ht="18" customHeight="1" thickBot="1" x14ac:dyDescent="0.3">
      <c r="A132" s="53" t="s">
        <v>13</v>
      </c>
      <c r="B132" s="54" t="s">
        <v>45</v>
      </c>
      <c r="C132" s="21">
        <v>362</v>
      </c>
      <c r="D132" s="45">
        <v>56759</v>
      </c>
      <c r="E132" s="21">
        <v>118</v>
      </c>
      <c r="F132" s="45">
        <v>32721</v>
      </c>
      <c r="G132" s="153">
        <v>188</v>
      </c>
      <c r="H132" s="153">
        <v>9106</v>
      </c>
      <c r="I132" s="21">
        <v>9</v>
      </c>
      <c r="J132" s="21">
        <v>2789</v>
      </c>
      <c r="K132" s="21">
        <v>0</v>
      </c>
      <c r="L132" s="21">
        <v>0</v>
      </c>
      <c r="M132" s="21">
        <v>0</v>
      </c>
      <c r="N132" s="21">
        <v>0</v>
      </c>
      <c r="O132" s="55">
        <f t="shared" si="131"/>
        <v>489</v>
      </c>
      <c r="P132" s="55">
        <f t="shared" si="132"/>
        <v>92269</v>
      </c>
      <c r="Q132" s="19">
        <v>409</v>
      </c>
      <c r="R132" s="19">
        <v>45378</v>
      </c>
      <c r="S132" s="21">
        <v>12</v>
      </c>
      <c r="T132" s="21">
        <v>4573</v>
      </c>
      <c r="U132" s="21">
        <v>14</v>
      </c>
      <c r="V132" s="21">
        <v>14270</v>
      </c>
      <c r="W132" s="21">
        <v>2</v>
      </c>
      <c r="X132" s="21">
        <v>9716</v>
      </c>
      <c r="Y132" s="21">
        <v>94</v>
      </c>
      <c r="Z132" s="67">
        <v>36143</v>
      </c>
      <c r="AA132" s="21">
        <v>7</v>
      </c>
      <c r="AB132" s="21">
        <v>2970</v>
      </c>
      <c r="AC132" s="56">
        <f t="shared" si="133"/>
        <v>122</v>
      </c>
      <c r="AD132" s="56">
        <f t="shared" si="134"/>
        <v>64702</v>
      </c>
      <c r="AE132" s="21">
        <v>0</v>
      </c>
      <c r="AF132" s="21">
        <v>0</v>
      </c>
      <c r="AG132" s="21">
        <v>23</v>
      </c>
      <c r="AH132" s="21">
        <v>10692</v>
      </c>
      <c r="AI132" s="21">
        <v>27</v>
      </c>
      <c r="AJ132" s="21">
        <v>29646</v>
      </c>
      <c r="AK132" s="21">
        <v>7</v>
      </c>
      <c r="AL132" s="21">
        <v>2675</v>
      </c>
      <c r="AM132" s="21">
        <v>16</v>
      </c>
      <c r="AN132" s="21">
        <v>106</v>
      </c>
      <c r="AO132" s="21">
        <v>1535</v>
      </c>
      <c r="AP132" s="21">
        <v>77969</v>
      </c>
      <c r="AQ132" s="21">
        <v>4</v>
      </c>
      <c r="AR132" s="68">
        <v>1972</v>
      </c>
      <c r="AS132" s="57">
        <f t="shared" si="135"/>
        <v>2219</v>
      </c>
      <c r="AT132" s="57">
        <f t="shared" si="136"/>
        <v>278059</v>
      </c>
      <c r="AU132" s="19">
        <v>1539</v>
      </c>
      <c r="AV132" s="45">
        <v>121056</v>
      </c>
      <c r="AW132" s="21">
        <v>159</v>
      </c>
      <c r="AX132" s="21">
        <v>21807</v>
      </c>
      <c r="AY132" s="21">
        <v>0</v>
      </c>
      <c r="AZ132" s="21">
        <v>0</v>
      </c>
      <c r="BA132" s="21">
        <v>0</v>
      </c>
      <c r="BB132" s="21">
        <v>0</v>
      </c>
      <c r="BC132" s="21">
        <v>0</v>
      </c>
      <c r="BD132" s="21">
        <v>0</v>
      </c>
      <c r="BE132" s="21">
        <v>137</v>
      </c>
      <c r="BF132" s="21">
        <v>137850</v>
      </c>
      <c r="BG132" s="21">
        <v>140</v>
      </c>
      <c r="BH132" s="21">
        <v>70260</v>
      </c>
      <c r="BI132" s="58">
        <f t="shared" si="137"/>
        <v>277</v>
      </c>
      <c r="BJ132" s="59">
        <f t="shared" si="138"/>
        <v>208110</v>
      </c>
      <c r="BK132" s="58">
        <f t="shared" si="139"/>
        <v>2496</v>
      </c>
      <c r="BL132" s="59">
        <f t="shared" si="140"/>
        <v>486169</v>
      </c>
    </row>
    <row r="133" spans="1:64" s="60" customFormat="1" ht="18" customHeight="1" thickBot="1" x14ac:dyDescent="0.3">
      <c r="A133" s="53" t="s">
        <v>24</v>
      </c>
      <c r="B133" s="54" t="s">
        <v>45</v>
      </c>
      <c r="C133" s="19">
        <v>0</v>
      </c>
      <c r="D133" s="45">
        <v>0</v>
      </c>
      <c r="E133" s="73">
        <v>0</v>
      </c>
      <c r="F133" s="45">
        <v>0</v>
      </c>
      <c r="G133" s="150">
        <v>0</v>
      </c>
      <c r="H133" s="150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55">
        <f t="shared" si="131"/>
        <v>0</v>
      </c>
      <c r="P133" s="55">
        <f t="shared" si="132"/>
        <v>0</v>
      </c>
      <c r="Q133" s="19">
        <v>0</v>
      </c>
      <c r="R133" s="19">
        <v>0</v>
      </c>
      <c r="S133" s="19">
        <v>0</v>
      </c>
      <c r="T133" s="19">
        <v>0</v>
      </c>
      <c r="U133" s="19">
        <v>0</v>
      </c>
      <c r="V133" s="19">
        <v>0</v>
      </c>
      <c r="W133" s="19">
        <v>0</v>
      </c>
      <c r="X133" s="19">
        <v>0</v>
      </c>
      <c r="Y133" s="19">
        <v>0</v>
      </c>
      <c r="Z133" s="52">
        <v>0</v>
      </c>
      <c r="AA133" s="19">
        <v>0</v>
      </c>
      <c r="AB133" s="19">
        <v>0</v>
      </c>
      <c r="AC133" s="56">
        <f t="shared" si="133"/>
        <v>0</v>
      </c>
      <c r="AD133" s="56">
        <f t="shared" si="134"/>
        <v>0</v>
      </c>
      <c r="AE133" s="19">
        <v>0</v>
      </c>
      <c r="AF133" s="19">
        <v>0</v>
      </c>
      <c r="AG133" s="19">
        <v>0</v>
      </c>
      <c r="AH133" s="19">
        <v>0</v>
      </c>
      <c r="AI133" s="19">
        <v>0</v>
      </c>
      <c r="AJ133" s="19">
        <v>0</v>
      </c>
      <c r="AK133" s="19">
        <v>0</v>
      </c>
      <c r="AL133" s="19">
        <v>0</v>
      </c>
      <c r="AM133" s="19">
        <v>0</v>
      </c>
      <c r="AN133" s="19">
        <v>0</v>
      </c>
      <c r="AO133" s="19">
        <v>0</v>
      </c>
      <c r="AP133" s="19">
        <v>0</v>
      </c>
      <c r="AQ133" s="19">
        <v>0</v>
      </c>
      <c r="AR133" s="45">
        <v>0</v>
      </c>
      <c r="AS133" s="57">
        <f t="shared" si="135"/>
        <v>0</v>
      </c>
      <c r="AT133" s="57">
        <f t="shared" si="136"/>
        <v>0</v>
      </c>
      <c r="AU133" s="19">
        <v>0</v>
      </c>
      <c r="AV133" s="45">
        <v>0</v>
      </c>
      <c r="AW133" s="19">
        <v>0</v>
      </c>
      <c r="AX133" s="19">
        <v>0</v>
      </c>
      <c r="AY133" s="19">
        <v>0</v>
      </c>
      <c r="AZ133" s="19">
        <v>0</v>
      </c>
      <c r="BA133" s="19">
        <v>0</v>
      </c>
      <c r="BB133" s="19">
        <v>0</v>
      </c>
      <c r="BC133" s="19">
        <v>0</v>
      </c>
      <c r="BD133" s="19">
        <v>0</v>
      </c>
      <c r="BE133" s="19">
        <v>0</v>
      </c>
      <c r="BF133" s="19">
        <v>0</v>
      </c>
      <c r="BG133" s="19">
        <v>0</v>
      </c>
      <c r="BH133" s="19">
        <v>0</v>
      </c>
      <c r="BI133" s="58">
        <f t="shared" si="137"/>
        <v>0</v>
      </c>
      <c r="BJ133" s="59">
        <f t="shared" si="138"/>
        <v>0</v>
      </c>
      <c r="BK133" s="58">
        <f t="shared" si="139"/>
        <v>0</v>
      </c>
      <c r="BL133" s="59">
        <f t="shared" si="140"/>
        <v>0</v>
      </c>
    </row>
    <row r="134" spans="1:64" s="60" customFormat="1" ht="18" customHeight="1" thickBot="1" x14ac:dyDescent="0.3">
      <c r="A134" s="53" t="s">
        <v>14</v>
      </c>
      <c r="B134" s="54" t="s">
        <v>45</v>
      </c>
      <c r="C134" s="44">
        <v>620</v>
      </c>
      <c r="D134" s="45">
        <v>39460</v>
      </c>
      <c r="E134" s="19">
        <v>62</v>
      </c>
      <c r="F134" s="45">
        <v>24551</v>
      </c>
      <c r="G134" s="150">
        <v>23</v>
      </c>
      <c r="H134" s="150">
        <v>1955</v>
      </c>
      <c r="I134" s="44">
        <v>156</v>
      </c>
      <c r="J134" s="19">
        <v>1047</v>
      </c>
      <c r="K134" s="44">
        <v>0</v>
      </c>
      <c r="L134" s="19">
        <v>0</v>
      </c>
      <c r="M134" s="19">
        <v>0</v>
      </c>
      <c r="N134" s="19">
        <v>0</v>
      </c>
      <c r="O134" s="55">
        <f t="shared" si="131"/>
        <v>838</v>
      </c>
      <c r="P134" s="55">
        <f t="shared" si="132"/>
        <v>65058</v>
      </c>
      <c r="Q134" s="19">
        <v>695</v>
      </c>
      <c r="R134" s="19">
        <v>31549</v>
      </c>
      <c r="S134" s="44">
        <v>30</v>
      </c>
      <c r="T134" s="29">
        <v>8039</v>
      </c>
      <c r="U134" s="44">
        <v>26</v>
      </c>
      <c r="V134" s="19">
        <v>8039</v>
      </c>
      <c r="W134" s="44">
        <v>9</v>
      </c>
      <c r="X134" s="19">
        <v>5517</v>
      </c>
      <c r="Y134" s="19">
        <v>0</v>
      </c>
      <c r="Z134" s="52">
        <v>0</v>
      </c>
      <c r="AA134" s="19">
        <v>0</v>
      </c>
      <c r="AB134" s="19">
        <v>0</v>
      </c>
      <c r="AC134" s="56">
        <f t="shared" si="133"/>
        <v>65</v>
      </c>
      <c r="AD134" s="56">
        <f t="shared" si="134"/>
        <v>21595</v>
      </c>
      <c r="AE134" s="19">
        <v>1</v>
      </c>
      <c r="AF134" s="19">
        <v>113</v>
      </c>
      <c r="AG134" s="19">
        <v>15</v>
      </c>
      <c r="AH134" s="19">
        <v>3565</v>
      </c>
      <c r="AI134" s="19">
        <v>34</v>
      </c>
      <c r="AJ134" s="19">
        <v>4747</v>
      </c>
      <c r="AK134" s="19">
        <v>56</v>
      </c>
      <c r="AL134" s="19">
        <v>2819</v>
      </c>
      <c r="AM134" s="44">
        <v>1</v>
      </c>
      <c r="AN134" s="19">
        <v>113</v>
      </c>
      <c r="AO134" s="19">
        <v>216</v>
      </c>
      <c r="AP134" s="19">
        <v>3109</v>
      </c>
      <c r="AQ134" s="19">
        <v>2</v>
      </c>
      <c r="AR134" s="45">
        <v>1000</v>
      </c>
      <c r="AS134" s="57">
        <f t="shared" si="135"/>
        <v>1226</v>
      </c>
      <c r="AT134" s="57">
        <f t="shared" si="136"/>
        <v>101119</v>
      </c>
      <c r="AU134" s="19">
        <v>754</v>
      </c>
      <c r="AV134" s="45">
        <v>35506</v>
      </c>
      <c r="AW134" s="19">
        <v>35</v>
      </c>
      <c r="AX134" s="19">
        <v>4810</v>
      </c>
      <c r="AY134" s="19">
        <v>0</v>
      </c>
      <c r="AZ134" s="19">
        <v>0</v>
      </c>
      <c r="BA134" s="19">
        <v>0</v>
      </c>
      <c r="BB134" s="19">
        <v>0</v>
      </c>
      <c r="BC134" s="19">
        <v>0</v>
      </c>
      <c r="BD134" s="19">
        <v>0</v>
      </c>
      <c r="BE134" s="19">
        <v>0</v>
      </c>
      <c r="BF134" s="29">
        <v>0</v>
      </c>
      <c r="BG134" s="19">
        <v>69</v>
      </c>
      <c r="BH134" s="19">
        <v>10293</v>
      </c>
      <c r="BI134" s="58">
        <f t="shared" si="137"/>
        <v>69</v>
      </c>
      <c r="BJ134" s="59">
        <f t="shared" si="138"/>
        <v>10293</v>
      </c>
      <c r="BK134" s="58">
        <f t="shared" si="139"/>
        <v>1295</v>
      </c>
      <c r="BL134" s="59">
        <f t="shared" si="140"/>
        <v>111412</v>
      </c>
    </row>
    <row r="135" spans="1:64" s="60" customFormat="1" ht="18" customHeight="1" thickBot="1" x14ac:dyDescent="0.3">
      <c r="A135" s="53" t="s">
        <v>15</v>
      </c>
      <c r="B135" s="54" t="s">
        <v>45</v>
      </c>
      <c r="C135" s="19">
        <v>0</v>
      </c>
      <c r="D135" s="45">
        <v>0</v>
      </c>
      <c r="E135" s="19">
        <v>0</v>
      </c>
      <c r="F135" s="45">
        <v>0</v>
      </c>
      <c r="G135" s="150">
        <v>0</v>
      </c>
      <c r="H135" s="150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55">
        <f t="shared" si="131"/>
        <v>0</v>
      </c>
      <c r="P135" s="55">
        <f t="shared" si="132"/>
        <v>0</v>
      </c>
      <c r="Q135" s="19">
        <v>0</v>
      </c>
      <c r="R135" s="19">
        <v>0</v>
      </c>
      <c r="S135" s="19">
        <v>0</v>
      </c>
      <c r="T135" s="19">
        <v>0</v>
      </c>
      <c r="U135" s="19">
        <v>0</v>
      </c>
      <c r="V135" s="19">
        <v>0</v>
      </c>
      <c r="W135" s="19">
        <v>0</v>
      </c>
      <c r="X135" s="19">
        <v>0</v>
      </c>
      <c r="Y135" s="19">
        <v>0</v>
      </c>
      <c r="Z135" s="52">
        <v>0</v>
      </c>
      <c r="AA135" s="19">
        <v>0</v>
      </c>
      <c r="AB135" s="19">
        <v>0</v>
      </c>
      <c r="AC135" s="56">
        <f t="shared" si="133"/>
        <v>0</v>
      </c>
      <c r="AD135" s="56">
        <f t="shared" si="134"/>
        <v>0</v>
      </c>
      <c r="AE135" s="19">
        <v>0</v>
      </c>
      <c r="AF135" s="19">
        <v>0</v>
      </c>
      <c r="AG135" s="19">
        <v>0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45">
        <v>0</v>
      </c>
      <c r="AS135" s="57">
        <f t="shared" si="135"/>
        <v>0</v>
      </c>
      <c r="AT135" s="57">
        <f t="shared" si="136"/>
        <v>0</v>
      </c>
      <c r="AU135" s="19">
        <v>0</v>
      </c>
      <c r="AV135" s="45">
        <v>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  <c r="BG135" s="19">
        <v>0</v>
      </c>
      <c r="BH135" s="19">
        <v>0</v>
      </c>
      <c r="BI135" s="58">
        <f t="shared" si="137"/>
        <v>0</v>
      </c>
      <c r="BJ135" s="59">
        <f t="shared" si="138"/>
        <v>0</v>
      </c>
      <c r="BK135" s="58">
        <f t="shared" si="139"/>
        <v>0</v>
      </c>
      <c r="BL135" s="59">
        <f t="shared" si="140"/>
        <v>0</v>
      </c>
    </row>
    <row r="136" spans="1:64" s="37" customFormat="1" ht="18" customHeight="1" thickBot="1" x14ac:dyDescent="0.3">
      <c r="A136" s="53" t="s">
        <v>22</v>
      </c>
      <c r="B136" s="54" t="s">
        <v>45</v>
      </c>
      <c r="C136" s="19">
        <v>1191</v>
      </c>
      <c r="D136" s="45">
        <v>151437</v>
      </c>
      <c r="E136" s="77">
        <v>416</v>
      </c>
      <c r="F136" s="45">
        <v>96926</v>
      </c>
      <c r="G136" s="158">
        <v>115</v>
      </c>
      <c r="H136" s="158">
        <v>17111</v>
      </c>
      <c r="I136" s="19">
        <v>2</v>
      </c>
      <c r="J136" s="19">
        <v>819</v>
      </c>
      <c r="K136" s="19">
        <v>8</v>
      </c>
      <c r="L136" s="19">
        <v>1861</v>
      </c>
      <c r="M136" s="20">
        <v>0</v>
      </c>
      <c r="N136" s="20">
        <v>0</v>
      </c>
      <c r="O136" s="55">
        <f t="shared" si="131"/>
        <v>1617</v>
      </c>
      <c r="P136" s="55">
        <f t="shared" si="132"/>
        <v>251043</v>
      </c>
      <c r="Q136" s="19">
        <v>1348</v>
      </c>
      <c r="R136" s="19">
        <v>121076</v>
      </c>
      <c r="S136" s="20">
        <v>159</v>
      </c>
      <c r="T136" s="20">
        <v>22408</v>
      </c>
      <c r="U136" s="20">
        <v>5</v>
      </c>
      <c r="V136" s="20">
        <v>4006</v>
      </c>
      <c r="W136" s="20">
        <v>2</v>
      </c>
      <c r="X136" s="20">
        <v>6675</v>
      </c>
      <c r="Y136" s="20">
        <v>3</v>
      </c>
      <c r="Z136" s="71">
        <v>1238</v>
      </c>
      <c r="AA136" s="20">
        <v>1</v>
      </c>
      <c r="AB136" s="20">
        <v>500</v>
      </c>
      <c r="AC136" s="56">
        <f t="shared" si="133"/>
        <v>169</v>
      </c>
      <c r="AD136" s="56">
        <f t="shared" si="134"/>
        <v>34327</v>
      </c>
      <c r="AE136" s="20">
        <v>0</v>
      </c>
      <c r="AF136" s="20">
        <v>0</v>
      </c>
      <c r="AG136" s="20">
        <v>12</v>
      </c>
      <c r="AH136" s="20">
        <v>2442</v>
      </c>
      <c r="AI136" s="20">
        <v>27</v>
      </c>
      <c r="AJ136" s="20">
        <v>16564</v>
      </c>
      <c r="AK136" s="20">
        <v>2</v>
      </c>
      <c r="AL136" s="20">
        <v>2255</v>
      </c>
      <c r="AM136" s="20">
        <v>5</v>
      </c>
      <c r="AN136" s="20">
        <v>338</v>
      </c>
      <c r="AO136" s="20">
        <v>46</v>
      </c>
      <c r="AP136" s="20">
        <v>2238</v>
      </c>
      <c r="AQ136" s="20">
        <v>2</v>
      </c>
      <c r="AR136" s="70">
        <v>1000</v>
      </c>
      <c r="AS136" s="57">
        <f t="shared" si="135"/>
        <v>1878</v>
      </c>
      <c r="AT136" s="57">
        <f t="shared" si="136"/>
        <v>309207</v>
      </c>
      <c r="AU136" s="19">
        <v>1155</v>
      </c>
      <c r="AV136" s="45">
        <v>103163</v>
      </c>
      <c r="AW136" s="20">
        <v>89</v>
      </c>
      <c r="AX136" s="20">
        <v>11967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20">
        <v>0</v>
      </c>
      <c r="BE136" s="20">
        <v>12</v>
      </c>
      <c r="BF136" s="20">
        <v>1228</v>
      </c>
      <c r="BG136" s="20">
        <v>11</v>
      </c>
      <c r="BH136" s="20">
        <v>1127</v>
      </c>
      <c r="BI136" s="58">
        <f t="shared" si="137"/>
        <v>23</v>
      </c>
      <c r="BJ136" s="59">
        <f t="shared" si="138"/>
        <v>2355</v>
      </c>
      <c r="BK136" s="58">
        <f t="shared" si="139"/>
        <v>1901</v>
      </c>
      <c r="BL136" s="59">
        <f t="shared" si="140"/>
        <v>311562</v>
      </c>
    </row>
    <row r="137" spans="1:64" s="60" customFormat="1" ht="18" customHeight="1" thickBot="1" x14ac:dyDescent="0.3">
      <c r="A137" s="53" t="s">
        <v>23</v>
      </c>
      <c r="B137" s="54" t="s">
        <v>45</v>
      </c>
      <c r="C137" s="19">
        <v>0</v>
      </c>
      <c r="D137" s="45">
        <v>0</v>
      </c>
      <c r="E137" s="19">
        <v>0</v>
      </c>
      <c r="F137" s="45">
        <v>0</v>
      </c>
      <c r="G137" s="150">
        <v>0</v>
      </c>
      <c r="H137" s="150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55">
        <f t="shared" ref="O137:O200" si="257">C137+E137+I137+K137</f>
        <v>0</v>
      </c>
      <c r="P137" s="55">
        <f t="shared" ref="P137:P200" si="258">D137+F137+J137+L137</f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52">
        <v>0</v>
      </c>
      <c r="AA137" s="19">
        <v>0</v>
      </c>
      <c r="AB137" s="19">
        <v>0</v>
      </c>
      <c r="AC137" s="56">
        <f t="shared" ref="AC137:AC200" si="259">S137+U137+W137+Y137</f>
        <v>0</v>
      </c>
      <c r="AD137" s="56">
        <f t="shared" ref="AD137:AD200" si="260">T137+V137+X137+Z137</f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45">
        <v>0</v>
      </c>
      <c r="AS137" s="57">
        <f t="shared" ref="AS137:AS200" si="261">O137+AC137+AE137+AG137+AI137+AK137+AM137+AO137</f>
        <v>0</v>
      </c>
      <c r="AT137" s="57">
        <f t="shared" ref="AT137:AT200" si="262">P137+AD137+AF137+AH137+AJ137+AL137+AN137+AP137</f>
        <v>0</v>
      </c>
      <c r="AU137" s="19">
        <v>0</v>
      </c>
      <c r="AV137" s="45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58">
        <f t="shared" si="137"/>
        <v>0</v>
      </c>
      <c r="BJ137" s="59">
        <f t="shared" si="138"/>
        <v>0</v>
      </c>
      <c r="BK137" s="58">
        <f t="shared" si="139"/>
        <v>0</v>
      </c>
      <c r="BL137" s="59">
        <f t="shared" si="140"/>
        <v>0</v>
      </c>
    </row>
    <row r="138" spans="1:64" s="60" customFormat="1" ht="20.25" customHeight="1" thickBot="1" x14ac:dyDescent="0.3">
      <c r="A138" s="3">
        <v>6</v>
      </c>
      <c r="B138" s="4" t="s">
        <v>45</v>
      </c>
      <c r="C138" s="30">
        <f>SUM(C118:C137)</f>
        <v>5209</v>
      </c>
      <c r="D138" s="2">
        <f>SUM(D118:D137)</f>
        <v>886424</v>
      </c>
      <c r="E138" s="30">
        <f>SUM(E118:E137)</f>
        <v>1079</v>
      </c>
      <c r="F138" s="2">
        <f>SUM(F118:F137)</f>
        <v>297734</v>
      </c>
      <c r="G138" s="30">
        <f t="shared" ref="G138" si="263">SUM(G118:G137)</f>
        <v>579</v>
      </c>
      <c r="H138" s="2">
        <f t="shared" ref="H138" si="264">SUM(H118:H137)</f>
        <v>108551</v>
      </c>
      <c r="I138" s="30">
        <f t="shared" ref="I138" si="265">SUM(I118:I137)</f>
        <v>464</v>
      </c>
      <c r="J138" s="2">
        <f t="shared" ref="J138" si="266">SUM(J118:J137)</f>
        <v>41450</v>
      </c>
      <c r="K138" s="30">
        <f t="shared" ref="K138" si="267">SUM(K118:K137)</f>
        <v>310</v>
      </c>
      <c r="L138" s="2">
        <f t="shared" ref="L138" si="268">SUM(L118:L137)</f>
        <v>152550</v>
      </c>
      <c r="M138" s="30">
        <f t="shared" ref="M138" si="269">SUM(M118:M137)</f>
        <v>11</v>
      </c>
      <c r="N138" s="2">
        <f t="shared" ref="N138" si="270">SUM(N118:N137)</f>
        <v>3446</v>
      </c>
      <c r="O138" s="30">
        <f t="shared" ref="O138" si="271">SUM(O118:O137)</f>
        <v>7062</v>
      </c>
      <c r="P138" s="2">
        <f t="shared" ref="P138" si="272">SUM(P118:P137)</f>
        <v>1378158</v>
      </c>
      <c r="Q138" s="30">
        <f t="shared" ref="Q138" si="273">SUM(Q118:Q137)</f>
        <v>5894</v>
      </c>
      <c r="R138" s="2">
        <f t="shared" ref="R138" si="274">SUM(R118:R137)</f>
        <v>736938</v>
      </c>
      <c r="S138" s="30">
        <f t="shared" ref="S138" si="275">SUM(S118:S137)</f>
        <v>565</v>
      </c>
      <c r="T138" s="2">
        <f t="shared" ref="T138" si="276">SUM(T118:T137)</f>
        <v>346884</v>
      </c>
      <c r="U138" s="30">
        <f t="shared" ref="U138" si="277">SUM(U118:U137)</f>
        <v>143</v>
      </c>
      <c r="V138" s="2">
        <f t="shared" ref="V138" si="278">SUM(V118:V137)</f>
        <v>301091</v>
      </c>
      <c r="W138" s="30">
        <f t="shared" ref="W138" si="279">SUM(W118:W137)</f>
        <v>35</v>
      </c>
      <c r="X138" s="2">
        <f t="shared" ref="X138" si="280">SUM(X118:X137)</f>
        <v>216170</v>
      </c>
      <c r="Y138" s="30">
        <f t="shared" ref="Y138" si="281">SUM(Y118:Y137)</f>
        <v>113</v>
      </c>
      <c r="Z138" s="2">
        <f t="shared" ref="Z138" si="282">SUM(Z118:Z137)</f>
        <v>50472</v>
      </c>
      <c r="AA138" s="30">
        <f t="shared" ref="AA138" si="283">SUM(AA118:AA137)</f>
        <v>8</v>
      </c>
      <c r="AB138" s="2">
        <f t="shared" ref="AB138" si="284">SUM(AB118:AB137)</f>
        <v>4175</v>
      </c>
      <c r="AC138" s="30">
        <f t="shared" ref="AC138" si="285">SUM(AC118:AC137)</f>
        <v>856</v>
      </c>
      <c r="AD138" s="2">
        <f t="shared" ref="AD138" si="286">SUM(AD118:AD137)</f>
        <v>914617</v>
      </c>
      <c r="AE138" s="30">
        <f t="shared" ref="AE138" si="287">SUM(AE118:AE137)</f>
        <v>1</v>
      </c>
      <c r="AF138" s="2">
        <f t="shared" ref="AF138" si="288">SUM(AF118:AF137)</f>
        <v>113</v>
      </c>
      <c r="AG138" s="30">
        <f t="shared" ref="AG138" si="289">SUM(AG118:AG137)</f>
        <v>196</v>
      </c>
      <c r="AH138" s="2">
        <f t="shared" ref="AH138" si="290">SUM(AH118:AH137)</f>
        <v>49580</v>
      </c>
      <c r="AI138" s="30">
        <f t="shared" ref="AI138" si="291">SUM(AI118:AI137)</f>
        <v>350</v>
      </c>
      <c r="AJ138" s="2">
        <f t="shared" ref="AJ138" si="292">SUM(AJ118:AJ137)</f>
        <v>290897</v>
      </c>
      <c r="AK138" s="30">
        <f t="shared" ref="AK138" si="293">SUM(AK118:AK137)</f>
        <v>111</v>
      </c>
      <c r="AL138" s="2">
        <f t="shared" ref="AL138" si="294">SUM(AL118:AL137)</f>
        <v>30902</v>
      </c>
      <c r="AM138" s="30">
        <f t="shared" ref="AM138" si="295">SUM(AM118:AM137)</f>
        <v>56</v>
      </c>
      <c r="AN138" s="2">
        <f t="shared" ref="AN138" si="296">SUM(AN118:AN137)</f>
        <v>2343</v>
      </c>
      <c r="AO138" s="30">
        <f t="shared" ref="AO138" si="297">SUM(AO118:AO137)</f>
        <v>1859</v>
      </c>
      <c r="AP138" s="2">
        <f t="shared" ref="AP138" si="298">SUM(AP118:AP137)</f>
        <v>103383</v>
      </c>
      <c r="AQ138" s="30">
        <f t="shared" ref="AQ138" si="299">SUM(AQ118:AQ137)</f>
        <v>13</v>
      </c>
      <c r="AR138" s="2">
        <f t="shared" ref="AR138" si="300">SUM(AR118:AR137)</f>
        <v>11472</v>
      </c>
      <c r="AS138" s="30">
        <f t="shared" ref="AS138" si="301">SUM(AS118:AS137)</f>
        <v>10491</v>
      </c>
      <c r="AT138" s="2">
        <f t="shared" ref="AT138" si="302">SUM(AT118:AT137)</f>
        <v>2769993</v>
      </c>
      <c r="AU138" s="30">
        <f t="shared" ref="AU138" si="303">SUM(AU118:AU137)</f>
        <v>6669</v>
      </c>
      <c r="AV138" s="2">
        <f t="shared" ref="AV138" si="304">SUM(AV118:AV137)</f>
        <v>1097058</v>
      </c>
      <c r="AW138" s="30">
        <f t="shared" ref="AW138" si="305">SUM(AW118:AW137)</f>
        <v>620</v>
      </c>
      <c r="AX138" s="2">
        <f t="shared" ref="AX138" si="306">SUM(AX118:AX137)</f>
        <v>153711</v>
      </c>
      <c r="AY138" s="30">
        <f t="shared" ref="AY138" si="307">SUM(AY118:AY137)</f>
        <v>0</v>
      </c>
      <c r="AZ138" s="2">
        <f t="shared" ref="AZ138" si="308">SUM(AZ118:AZ137)</f>
        <v>0</v>
      </c>
      <c r="BA138" s="30">
        <f t="shared" ref="BA138" si="309">SUM(BA118:BA137)</f>
        <v>3</v>
      </c>
      <c r="BB138" s="2">
        <f t="shared" ref="BB138" si="310">SUM(BB118:BB137)</f>
        <v>9666</v>
      </c>
      <c r="BC138" s="30">
        <f t="shared" ref="BC138" si="311">SUM(BC118:BC137)</f>
        <v>20</v>
      </c>
      <c r="BD138" s="2">
        <f t="shared" ref="BD138" si="312">SUM(BD118:BD137)</f>
        <v>62153</v>
      </c>
      <c r="BE138" s="30">
        <f t="shared" ref="BE138" si="313">SUM(BE118:BE137)</f>
        <v>1183</v>
      </c>
      <c r="BF138" s="2">
        <f t="shared" ref="BF138" si="314">SUM(BF118:BF137)</f>
        <v>498803</v>
      </c>
      <c r="BG138" s="30">
        <f t="shared" ref="BG138" si="315">SUM(BG118:BG137)</f>
        <v>1118</v>
      </c>
      <c r="BH138" s="2">
        <f t="shared" ref="BH138" si="316">SUM(BH118:BH137)</f>
        <v>347057</v>
      </c>
      <c r="BI138" s="30">
        <f t="shared" ref="BI138" si="317">SUM(BI118:BI137)</f>
        <v>2324</v>
      </c>
      <c r="BJ138" s="2">
        <f t="shared" ref="BJ138" si="318">SUM(BJ118:BJ137)</f>
        <v>917679</v>
      </c>
      <c r="BK138" s="30">
        <f t="shared" ref="BK138" si="319">SUM(BK118:BK137)</f>
        <v>12815</v>
      </c>
      <c r="BL138" s="2">
        <f t="shared" ref="BL138" si="320">SUM(BL118:BL137)</f>
        <v>3687672</v>
      </c>
    </row>
    <row r="139" spans="1:64" s="60" customFormat="1" ht="18" customHeight="1" thickBot="1" x14ac:dyDescent="0.3">
      <c r="A139" s="53"/>
      <c r="B139" s="54"/>
      <c r="C139" s="19">
        <v>0</v>
      </c>
      <c r="D139" s="45">
        <v>0</v>
      </c>
      <c r="E139" s="19">
        <v>0</v>
      </c>
      <c r="F139" s="45">
        <v>0</v>
      </c>
      <c r="G139" s="150">
        <v>0</v>
      </c>
      <c r="H139" s="150">
        <v>0</v>
      </c>
      <c r="I139" s="19"/>
      <c r="J139" s="19"/>
      <c r="K139" s="19"/>
      <c r="L139" s="19"/>
      <c r="M139" s="19"/>
      <c r="N139" s="19"/>
      <c r="O139" s="55">
        <f t="shared" si="257"/>
        <v>0</v>
      </c>
      <c r="P139" s="55">
        <f t="shared" si="258"/>
        <v>0</v>
      </c>
      <c r="Q139" s="19"/>
      <c r="R139" s="19"/>
      <c r="S139" s="19"/>
      <c r="T139" s="19"/>
      <c r="U139" s="19"/>
      <c r="V139" s="19"/>
      <c r="W139" s="19"/>
      <c r="X139" s="19"/>
      <c r="Y139" s="19"/>
      <c r="Z139" s="52"/>
      <c r="AA139" s="19"/>
      <c r="AB139" s="19"/>
      <c r="AC139" s="56">
        <f t="shared" si="259"/>
        <v>0</v>
      </c>
      <c r="AD139" s="56">
        <f t="shared" si="260"/>
        <v>0</v>
      </c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45"/>
      <c r="AS139" s="57">
        <f t="shared" si="261"/>
        <v>0</v>
      </c>
      <c r="AT139" s="57">
        <f t="shared" si="262"/>
        <v>0</v>
      </c>
      <c r="AU139" s="19"/>
      <c r="AV139" s="45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58">
        <f t="shared" ref="BI139:BI201" si="321">AY139+BA139+BC139+BE139+BG139</f>
        <v>0</v>
      </c>
      <c r="BJ139" s="59">
        <f t="shared" ref="BJ139:BJ201" si="322">AZ139+BB139+BD139+BF139+BH139</f>
        <v>0</v>
      </c>
      <c r="BK139" s="58">
        <f t="shared" ref="BK139:BK201" si="323">AS139+BI139</f>
        <v>0</v>
      </c>
      <c r="BL139" s="59">
        <f t="shared" ref="BL139:BL202" si="324">AT139+BJ139</f>
        <v>0</v>
      </c>
    </row>
    <row r="140" spans="1:64" s="60" customFormat="1" ht="18" customHeight="1" thickBot="1" x14ac:dyDescent="0.3">
      <c r="A140" s="53" t="s">
        <v>4</v>
      </c>
      <c r="B140" s="54" t="s">
        <v>46</v>
      </c>
      <c r="C140" s="19">
        <v>458</v>
      </c>
      <c r="D140" s="45">
        <v>64526</v>
      </c>
      <c r="E140" s="19">
        <v>164</v>
      </c>
      <c r="F140" s="45">
        <v>45353</v>
      </c>
      <c r="G140" s="150">
        <v>0</v>
      </c>
      <c r="H140" s="150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55">
        <f t="shared" si="257"/>
        <v>622</v>
      </c>
      <c r="P140" s="55">
        <f t="shared" si="258"/>
        <v>109879</v>
      </c>
      <c r="Q140" s="19">
        <v>519</v>
      </c>
      <c r="R140" s="19">
        <v>51653</v>
      </c>
      <c r="S140" s="19">
        <v>141</v>
      </c>
      <c r="T140" s="19">
        <v>34489</v>
      </c>
      <c r="U140" s="19">
        <v>105</v>
      </c>
      <c r="V140" s="19">
        <v>199043</v>
      </c>
      <c r="W140" s="19">
        <v>5</v>
      </c>
      <c r="X140" s="19">
        <v>289304</v>
      </c>
      <c r="Y140" s="19">
        <v>0</v>
      </c>
      <c r="Z140" s="52">
        <v>0</v>
      </c>
      <c r="AA140" s="19">
        <v>0</v>
      </c>
      <c r="AB140" s="19">
        <v>0</v>
      </c>
      <c r="AC140" s="56">
        <f t="shared" si="259"/>
        <v>251</v>
      </c>
      <c r="AD140" s="56">
        <f t="shared" si="260"/>
        <v>522836</v>
      </c>
      <c r="AE140" s="19">
        <v>0</v>
      </c>
      <c r="AF140" s="19">
        <v>0</v>
      </c>
      <c r="AG140" s="19">
        <v>63</v>
      </c>
      <c r="AH140" s="19">
        <v>24018</v>
      </c>
      <c r="AI140" s="19">
        <v>190</v>
      </c>
      <c r="AJ140" s="19">
        <v>151617</v>
      </c>
      <c r="AK140" s="19">
        <v>83</v>
      </c>
      <c r="AL140" s="19">
        <v>20090</v>
      </c>
      <c r="AM140" s="19">
        <v>69</v>
      </c>
      <c r="AN140" s="19">
        <v>2466</v>
      </c>
      <c r="AO140" s="19">
        <v>111</v>
      </c>
      <c r="AP140" s="19">
        <v>8396</v>
      </c>
      <c r="AQ140" s="19">
        <v>3</v>
      </c>
      <c r="AR140" s="45">
        <v>2000</v>
      </c>
      <c r="AS140" s="57">
        <f t="shared" si="261"/>
        <v>1389</v>
      </c>
      <c r="AT140" s="57">
        <f t="shared" si="262"/>
        <v>839302</v>
      </c>
      <c r="AU140" s="19">
        <v>833</v>
      </c>
      <c r="AV140" s="45">
        <v>326265</v>
      </c>
      <c r="AW140" s="19">
        <v>4</v>
      </c>
      <c r="AX140" s="19">
        <v>403</v>
      </c>
      <c r="AY140" s="19">
        <v>0</v>
      </c>
      <c r="AZ140" s="19">
        <v>0</v>
      </c>
      <c r="BA140" s="19">
        <v>5</v>
      </c>
      <c r="BB140" s="19">
        <v>11605</v>
      </c>
      <c r="BC140" s="19">
        <v>24</v>
      </c>
      <c r="BD140" s="19">
        <v>51697</v>
      </c>
      <c r="BE140" s="19">
        <v>360</v>
      </c>
      <c r="BF140" s="19">
        <v>108551</v>
      </c>
      <c r="BG140" s="19">
        <v>837</v>
      </c>
      <c r="BH140" s="19">
        <v>83812</v>
      </c>
      <c r="BI140" s="58">
        <f t="shared" si="321"/>
        <v>1226</v>
      </c>
      <c r="BJ140" s="59">
        <f t="shared" si="322"/>
        <v>255665</v>
      </c>
      <c r="BK140" s="58">
        <f t="shared" si="323"/>
        <v>2615</v>
      </c>
      <c r="BL140" s="59">
        <f t="shared" si="324"/>
        <v>1094967</v>
      </c>
    </row>
    <row r="141" spans="1:64" s="60" customFormat="1" ht="18" customHeight="1" thickBot="1" x14ac:dyDescent="0.3">
      <c r="A141" s="53" t="s">
        <v>20</v>
      </c>
      <c r="B141" s="54" t="s">
        <v>46</v>
      </c>
      <c r="C141" s="19">
        <v>0</v>
      </c>
      <c r="D141" s="45">
        <v>0</v>
      </c>
      <c r="E141" s="75">
        <v>0</v>
      </c>
      <c r="F141" s="45">
        <v>0</v>
      </c>
      <c r="G141" s="150">
        <v>0</v>
      </c>
      <c r="H141" s="150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55">
        <f t="shared" si="257"/>
        <v>0</v>
      </c>
      <c r="P141" s="55">
        <f t="shared" si="258"/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52">
        <v>0</v>
      </c>
      <c r="AA141" s="19">
        <v>0</v>
      </c>
      <c r="AB141" s="19">
        <v>0</v>
      </c>
      <c r="AC141" s="56">
        <f t="shared" si="259"/>
        <v>0</v>
      </c>
      <c r="AD141" s="56">
        <f t="shared" si="260"/>
        <v>0</v>
      </c>
      <c r="AE141" s="19">
        <v>0</v>
      </c>
      <c r="AF141" s="19">
        <v>0</v>
      </c>
      <c r="AG141" s="19">
        <v>0</v>
      </c>
      <c r="AH141" s="19">
        <v>0</v>
      </c>
      <c r="AI141" s="19">
        <v>0</v>
      </c>
      <c r="AJ141" s="19">
        <v>0</v>
      </c>
      <c r="AK141" s="19">
        <v>0</v>
      </c>
      <c r="AL141" s="19">
        <v>0</v>
      </c>
      <c r="AM141" s="19">
        <v>0</v>
      </c>
      <c r="AN141" s="19">
        <v>0</v>
      </c>
      <c r="AO141" s="19">
        <v>0</v>
      </c>
      <c r="AP141" s="19">
        <v>0</v>
      </c>
      <c r="AQ141" s="19">
        <v>0</v>
      </c>
      <c r="AR141" s="45">
        <v>0</v>
      </c>
      <c r="AS141" s="57">
        <f t="shared" si="261"/>
        <v>0</v>
      </c>
      <c r="AT141" s="57">
        <f t="shared" si="262"/>
        <v>0</v>
      </c>
      <c r="AU141" s="19">
        <v>0</v>
      </c>
      <c r="AV141" s="45">
        <v>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0</v>
      </c>
      <c r="BG141" s="19">
        <v>0</v>
      </c>
      <c r="BH141" s="19">
        <v>0</v>
      </c>
      <c r="BI141" s="58">
        <f t="shared" si="321"/>
        <v>0</v>
      </c>
      <c r="BJ141" s="59">
        <f t="shared" si="322"/>
        <v>0</v>
      </c>
      <c r="BK141" s="58">
        <f t="shared" si="323"/>
        <v>0</v>
      </c>
      <c r="BL141" s="59">
        <f t="shared" si="324"/>
        <v>0</v>
      </c>
    </row>
    <row r="142" spans="1:64" s="60" customFormat="1" ht="18" customHeight="1" thickBot="1" x14ac:dyDescent="0.3">
      <c r="A142" s="53" t="s">
        <v>5</v>
      </c>
      <c r="B142" s="54" t="s">
        <v>46</v>
      </c>
      <c r="C142" s="19">
        <v>0</v>
      </c>
      <c r="D142" s="45">
        <v>0</v>
      </c>
      <c r="E142" s="19">
        <v>0</v>
      </c>
      <c r="F142" s="45">
        <v>0</v>
      </c>
      <c r="G142" s="150">
        <v>0</v>
      </c>
      <c r="H142" s="150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55">
        <f t="shared" si="257"/>
        <v>0</v>
      </c>
      <c r="P142" s="55">
        <f t="shared" si="258"/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52">
        <v>0</v>
      </c>
      <c r="AA142" s="19">
        <v>0</v>
      </c>
      <c r="AB142" s="19">
        <v>0</v>
      </c>
      <c r="AC142" s="56">
        <f t="shared" si="259"/>
        <v>0</v>
      </c>
      <c r="AD142" s="56">
        <f t="shared" si="260"/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45">
        <v>0</v>
      </c>
      <c r="AS142" s="57">
        <f t="shared" si="261"/>
        <v>0</v>
      </c>
      <c r="AT142" s="57">
        <f t="shared" si="262"/>
        <v>0</v>
      </c>
      <c r="AU142" s="19">
        <v>0</v>
      </c>
      <c r="AV142" s="45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58">
        <f t="shared" si="321"/>
        <v>0</v>
      </c>
      <c r="BJ142" s="59">
        <f t="shared" si="322"/>
        <v>0</v>
      </c>
      <c r="BK142" s="58">
        <f t="shared" si="323"/>
        <v>0</v>
      </c>
      <c r="BL142" s="59">
        <f t="shared" si="324"/>
        <v>0</v>
      </c>
    </row>
    <row r="143" spans="1:64" s="60" customFormat="1" ht="18" customHeight="1" thickBot="1" x14ac:dyDescent="0.3">
      <c r="A143" s="53" t="s">
        <v>25</v>
      </c>
      <c r="B143" s="54" t="s">
        <v>46</v>
      </c>
      <c r="C143" s="19">
        <v>0</v>
      </c>
      <c r="D143" s="45">
        <v>0</v>
      </c>
      <c r="E143" s="19">
        <v>0</v>
      </c>
      <c r="F143" s="45">
        <v>0</v>
      </c>
      <c r="G143" s="150">
        <v>0</v>
      </c>
      <c r="H143" s="150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55">
        <f t="shared" si="257"/>
        <v>0</v>
      </c>
      <c r="P143" s="55">
        <f t="shared" si="258"/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52">
        <v>0</v>
      </c>
      <c r="AA143" s="19">
        <v>0</v>
      </c>
      <c r="AB143" s="19">
        <v>0</v>
      </c>
      <c r="AC143" s="56">
        <f t="shared" si="259"/>
        <v>0</v>
      </c>
      <c r="AD143" s="56">
        <f t="shared" si="260"/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45">
        <v>0</v>
      </c>
      <c r="AS143" s="57">
        <f t="shared" si="261"/>
        <v>0</v>
      </c>
      <c r="AT143" s="57">
        <f t="shared" si="262"/>
        <v>0</v>
      </c>
      <c r="AU143" s="19">
        <v>0</v>
      </c>
      <c r="AV143" s="45">
        <v>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9">
        <v>0</v>
      </c>
      <c r="BC143" s="19">
        <v>0</v>
      </c>
      <c r="BD143" s="19">
        <v>0</v>
      </c>
      <c r="BE143" s="19">
        <v>0</v>
      </c>
      <c r="BF143" s="19">
        <v>0</v>
      </c>
      <c r="BG143" s="19">
        <v>0</v>
      </c>
      <c r="BH143" s="19">
        <v>0</v>
      </c>
      <c r="BI143" s="58">
        <f t="shared" si="321"/>
        <v>0</v>
      </c>
      <c r="BJ143" s="59">
        <f t="shared" si="322"/>
        <v>0</v>
      </c>
      <c r="BK143" s="58">
        <f t="shared" si="323"/>
        <v>0</v>
      </c>
      <c r="BL143" s="59">
        <f t="shared" si="324"/>
        <v>0</v>
      </c>
    </row>
    <row r="144" spans="1:64" s="60" customFormat="1" ht="18" customHeight="1" thickBot="1" x14ac:dyDescent="0.3">
      <c r="A144" s="53" t="s">
        <v>6</v>
      </c>
      <c r="B144" s="54" t="s">
        <v>46</v>
      </c>
      <c r="C144" s="19">
        <v>0</v>
      </c>
      <c r="D144" s="45">
        <v>0</v>
      </c>
      <c r="E144" s="19">
        <v>0</v>
      </c>
      <c r="F144" s="45">
        <v>0</v>
      </c>
      <c r="G144" s="150">
        <v>0</v>
      </c>
      <c r="H144" s="150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55">
        <f t="shared" si="257"/>
        <v>0</v>
      </c>
      <c r="P144" s="55">
        <f t="shared" si="258"/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52">
        <v>0</v>
      </c>
      <c r="AA144" s="19">
        <v>0</v>
      </c>
      <c r="AB144" s="19">
        <v>0</v>
      </c>
      <c r="AC144" s="56">
        <f t="shared" si="259"/>
        <v>0</v>
      </c>
      <c r="AD144" s="56">
        <f t="shared" si="260"/>
        <v>0</v>
      </c>
      <c r="AE144" s="19">
        <v>0</v>
      </c>
      <c r="AF144" s="19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45">
        <v>0</v>
      </c>
      <c r="AS144" s="57">
        <f t="shared" si="261"/>
        <v>0</v>
      </c>
      <c r="AT144" s="57">
        <f t="shared" si="262"/>
        <v>0</v>
      </c>
      <c r="AU144" s="19">
        <v>0</v>
      </c>
      <c r="AV144" s="45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58">
        <f t="shared" si="321"/>
        <v>0</v>
      </c>
      <c r="BJ144" s="59">
        <f t="shared" si="322"/>
        <v>0</v>
      </c>
      <c r="BK144" s="58">
        <f t="shared" si="323"/>
        <v>0</v>
      </c>
      <c r="BL144" s="59">
        <f t="shared" si="324"/>
        <v>0</v>
      </c>
    </row>
    <row r="145" spans="1:64" s="60" customFormat="1" ht="18" customHeight="1" thickBot="1" x14ac:dyDescent="0.3">
      <c r="A145" s="53" t="s">
        <v>27</v>
      </c>
      <c r="B145" s="54" t="s">
        <v>46</v>
      </c>
      <c r="C145" s="19">
        <v>0</v>
      </c>
      <c r="D145" s="45">
        <v>0</v>
      </c>
      <c r="E145" s="19">
        <v>0</v>
      </c>
      <c r="F145" s="45">
        <v>0</v>
      </c>
      <c r="G145" s="150">
        <v>0</v>
      </c>
      <c r="H145" s="150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55">
        <f t="shared" si="257"/>
        <v>0</v>
      </c>
      <c r="P145" s="55">
        <f t="shared" si="258"/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52">
        <v>0</v>
      </c>
      <c r="AA145" s="19">
        <v>0</v>
      </c>
      <c r="AB145" s="19">
        <v>0</v>
      </c>
      <c r="AC145" s="56">
        <f t="shared" si="259"/>
        <v>0</v>
      </c>
      <c r="AD145" s="56">
        <f t="shared" si="260"/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45">
        <v>0</v>
      </c>
      <c r="AS145" s="57">
        <f t="shared" si="261"/>
        <v>0</v>
      </c>
      <c r="AT145" s="57">
        <f t="shared" si="262"/>
        <v>0</v>
      </c>
      <c r="AU145" s="19">
        <v>0</v>
      </c>
      <c r="AV145" s="45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58">
        <f t="shared" si="321"/>
        <v>0</v>
      </c>
      <c r="BJ145" s="59">
        <f t="shared" si="322"/>
        <v>0</v>
      </c>
      <c r="BK145" s="58">
        <f t="shared" si="323"/>
        <v>0</v>
      </c>
      <c r="BL145" s="59">
        <f t="shared" si="324"/>
        <v>0</v>
      </c>
    </row>
    <row r="146" spans="1:64" s="60" customFormat="1" ht="18" customHeight="1" thickBot="1" x14ac:dyDescent="0.3">
      <c r="A146" s="53" t="s">
        <v>7</v>
      </c>
      <c r="B146" s="54" t="s">
        <v>46</v>
      </c>
      <c r="C146" s="19">
        <v>0</v>
      </c>
      <c r="D146" s="45">
        <v>0</v>
      </c>
      <c r="E146" s="19">
        <v>0</v>
      </c>
      <c r="F146" s="45">
        <v>0</v>
      </c>
      <c r="G146" s="150">
        <v>0</v>
      </c>
      <c r="H146" s="150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55">
        <f t="shared" si="257"/>
        <v>0</v>
      </c>
      <c r="P146" s="55">
        <f t="shared" si="258"/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52">
        <v>0</v>
      </c>
      <c r="AA146" s="19">
        <v>0</v>
      </c>
      <c r="AB146" s="19">
        <v>0</v>
      </c>
      <c r="AC146" s="56">
        <f t="shared" si="259"/>
        <v>0</v>
      </c>
      <c r="AD146" s="56">
        <f t="shared" si="260"/>
        <v>0</v>
      </c>
      <c r="AE146" s="19">
        <v>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45">
        <v>0</v>
      </c>
      <c r="AS146" s="57">
        <f t="shared" si="261"/>
        <v>0</v>
      </c>
      <c r="AT146" s="57">
        <f t="shared" si="262"/>
        <v>0</v>
      </c>
      <c r="AU146" s="19">
        <v>0</v>
      </c>
      <c r="AV146" s="45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58">
        <f t="shared" si="321"/>
        <v>0</v>
      </c>
      <c r="BJ146" s="59">
        <f t="shared" si="322"/>
        <v>0</v>
      </c>
      <c r="BK146" s="58">
        <f t="shared" si="323"/>
        <v>0</v>
      </c>
      <c r="BL146" s="59">
        <f t="shared" si="324"/>
        <v>0</v>
      </c>
    </row>
    <row r="147" spans="1:64" s="60" customFormat="1" ht="18" customHeight="1" thickBot="1" x14ac:dyDescent="0.3">
      <c r="A147" s="53" t="s">
        <v>21</v>
      </c>
      <c r="B147" s="54" t="s">
        <v>46</v>
      </c>
      <c r="C147" s="19">
        <v>0</v>
      </c>
      <c r="D147" s="45">
        <v>0</v>
      </c>
      <c r="E147" s="19">
        <v>0</v>
      </c>
      <c r="F147" s="45">
        <v>0</v>
      </c>
      <c r="G147" s="150">
        <v>0</v>
      </c>
      <c r="H147" s="150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55">
        <f t="shared" si="257"/>
        <v>0</v>
      </c>
      <c r="P147" s="55">
        <f t="shared" si="258"/>
        <v>0</v>
      </c>
      <c r="Q147" s="19">
        <v>0</v>
      </c>
      <c r="R147" s="19">
        <v>0</v>
      </c>
      <c r="S147" s="19">
        <v>0</v>
      </c>
      <c r="T147" s="19">
        <v>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52">
        <v>0</v>
      </c>
      <c r="AA147" s="19">
        <v>0</v>
      </c>
      <c r="AB147" s="19">
        <v>0</v>
      </c>
      <c r="AC147" s="56">
        <f t="shared" si="259"/>
        <v>0</v>
      </c>
      <c r="AD147" s="56">
        <f t="shared" si="260"/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45">
        <v>0</v>
      </c>
      <c r="AS147" s="57">
        <f t="shared" si="261"/>
        <v>0</v>
      </c>
      <c r="AT147" s="57">
        <f t="shared" si="262"/>
        <v>0</v>
      </c>
      <c r="AU147" s="19">
        <v>0</v>
      </c>
      <c r="AV147" s="45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58">
        <f t="shared" si="321"/>
        <v>0</v>
      </c>
      <c r="BJ147" s="59">
        <f t="shared" si="322"/>
        <v>0</v>
      </c>
      <c r="BK147" s="58">
        <f t="shared" si="323"/>
        <v>0</v>
      </c>
      <c r="BL147" s="59">
        <f t="shared" si="324"/>
        <v>0</v>
      </c>
    </row>
    <row r="148" spans="1:64" s="60" customFormat="1" ht="18" customHeight="1" thickBot="1" x14ac:dyDescent="0.3">
      <c r="A148" s="53" t="s">
        <v>8</v>
      </c>
      <c r="B148" s="54" t="s">
        <v>46</v>
      </c>
      <c r="C148" s="19">
        <v>0</v>
      </c>
      <c r="D148" s="45">
        <v>0</v>
      </c>
      <c r="E148" s="19">
        <v>0</v>
      </c>
      <c r="F148" s="45">
        <v>0</v>
      </c>
      <c r="G148" s="150">
        <v>0</v>
      </c>
      <c r="H148" s="150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55">
        <f t="shared" si="257"/>
        <v>0</v>
      </c>
      <c r="P148" s="55">
        <f t="shared" si="258"/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V148" s="19">
        <v>0</v>
      </c>
      <c r="W148" s="19">
        <v>0</v>
      </c>
      <c r="X148" s="19">
        <v>0</v>
      </c>
      <c r="Y148" s="19">
        <v>0</v>
      </c>
      <c r="Z148" s="52">
        <v>0</v>
      </c>
      <c r="AA148" s="19">
        <v>0</v>
      </c>
      <c r="AB148" s="19">
        <v>0</v>
      </c>
      <c r="AC148" s="56">
        <f t="shared" si="259"/>
        <v>0</v>
      </c>
      <c r="AD148" s="56">
        <f t="shared" si="260"/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45">
        <v>0</v>
      </c>
      <c r="AS148" s="57">
        <f t="shared" si="261"/>
        <v>0</v>
      </c>
      <c r="AT148" s="57">
        <f t="shared" si="262"/>
        <v>0</v>
      </c>
      <c r="AU148" s="19">
        <v>0</v>
      </c>
      <c r="AV148" s="45">
        <v>0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0</v>
      </c>
      <c r="BC148" s="19">
        <v>0</v>
      </c>
      <c r="BD148" s="19">
        <v>0</v>
      </c>
      <c r="BE148" s="19">
        <v>0</v>
      </c>
      <c r="BF148" s="19">
        <v>0</v>
      </c>
      <c r="BG148" s="19">
        <v>0</v>
      </c>
      <c r="BH148" s="19">
        <v>0</v>
      </c>
      <c r="BI148" s="58">
        <f t="shared" si="321"/>
        <v>0</v>
      </c>
      <c r="BJ148" s="59">
        <f t="shared" si="322"/>
        <v>0</v>
      </c>
      <c r="BK148" s="58">
        <f t="shared" si="323"/>
        <v>0</v>
      </c>
      <c r="BL148" s="59">
        <f t="shared" si="324"/>
        <v>0</v>
      </c>
    </row>
    <row r="149" spans="1:64" s="60" customFormat="1" ht="18" customHeight="1" thickBot="1" x14ac:dyDescent="0.3">
      <c r="A149" s="53" t="s">
        <v>9</v>
      </c>
      <c r="B149" s="54" t="s">
        <v>46</v>
      </c>
      <c r="C149" s="19">
        <v>0</v>
      </c>
      <c r="D149" s="45">
        <v>0</v>
      </c>
      <c r="E149" s="19">
        <v>0</v>
      </c>
      <c r="F149" s="45">
        <v>0</v>
      </c>
      <c r="G149" s="150">
        <v>0</v>
      </c>
      <c r="H149" s="150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55">
        <f t="shared" si="257"/>
        <v>0</v>
      </c>
      <c r="P149" s="55">
        <f t="shared" si="258"/>
        <v>0</v>
      </c>
      <c r="Q149" s="19">
        <v>0</v>
      </c>
      <c r="R149" s="19">
        <v>0</v>
      </c>
      <c r="S149" s="19">
        <v>0</v>
      </c>
      <c r="T149" s="19">
        <v>0</v>
      </c>
      <c r="U149" s="19">
        <v>0</v>
      </c>
      <c r="V149" s="19">
        <v>0</v>
      </c>
      <c r="W149" s="19">
        <v>0</v>
      </c>
      <c r="X149" s="19">
        <v>0</v>
      </c>
      <c r="Y149" s="19">
        <v>0</v>
      </c>
      <c r="Z149" s="52">
        <v>0</v>
      </c>
      <c r="AA149" s="19">
        <v>0</v>
      </c>
      <c r="AB149" s="19">
        <v>0</v>
      </c>
      <c r="AC149" s="56">
        <f t="shared" si="259"/>
        <v>0</v>
      </c>
      <c r="AD149" s="56">
        <f t="shared" si="260"/>
        <v>0</v>
      </c>
      <c r="AE149" s="19">
        <v>0</v>
      </c>
      <c r="AF149" s="19">
        <v>0</v>
      </c>
      <c r="AG149" s="19">
        <v>0</v>
      </c>
      <c r="AH149" s="19">
        <v>0</v>
      </c>
      <c r="AI149" s="19">
        <v>0</v>
      </c>
      <c r="AJ149" s="19">
        <v>0</v>
      </c>
      <c r="AK149" s="19">
        <v>0</v>
      </c>
      <c r="AL149" s="19">
        <v>0</v>
      </c>
      <c r="AM149" s="19">
        <v>0</v>
      </c>
      <c r="AN149" s="19">
        <v>0</v>
      </c>
      <c r="AO149" s="19">
        <v>0</v>
      </c>
      <c r="AP149" s="19">
        <v>0</v>
      </c>
      <c r="AQ149" s="19">
        <v>0</v>
      </c>
      <c r="AR149" s="45">
        <v>0</v>
      </c>
      <c r="AS149" s="57">
        <f t="shared" si="261"/>
        <v>0</v>
      </c>
      <c r="AT149" s="57">
        <f t="shared" si="262"/>
        <v>0</v>
      </c>
      <c r="AU149" s="19">
        <v>0</v>
      </c>
      <c r="AV149" s="45">
        <v>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0</v>
      </c>
      <c r="BC149" s="19">
        <v>0</v>
      </c>
      <c r="BD149" s="19">
        <v>0</v>
      </c>
      <c r="BE149" s="19">
        <v>0</v>
      </c>
      <c r="BF149" s="19">
        <v>0</v>
      </c>
      <c r="BG149" s="19">
        <v>0</v>
      </c>
      <c r="BH149" s="19">
        <v>0</v>
      </c>
      <c r="BI149" s="58">
        <f t="shared" si="321"/>
        <v>0</v>
      </c>
      <c r="BJ149" s="59">
        <f t="shared" si="322"/>
        <v>0</v>
      </c>
      <c r="BK149" s="58">
        <f t="shared" si="323"/>
        <v>0</v>
      </c>
      <c r="BL149" s="59">
        <f t="shared" si="324"/>
        <v>0</v>
      </c>
    </row>
    <row r="150" spans="1:64" s="60" customFormat="1" ht="18" customHeight="1" thickBot="1" x14ac:dyDescent="0.3">
      <c r="A150" s="53" t="s">
        <v>10</v>
      </c>
      <c r="B150" s="54" t="s">
        <v>46</v>
      </c>
      <c r="C150" s="19">
        <v>0</v>
      </c>
      <c r="D150" s="45">
        <v>0</v>
      </c>
      <c r="E150" s="19">
        <v>0</v>
      </c>
      <c r="F150" s="45">
        <v>0</v>
      </c>
      <c r="G150" s="150">
        <v>0</v>
      </c>
      <c r="H150" s="150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55">
        <f t="shared" si="257"/>
        <v>0</v>
      </c>
      <c r="P150" s="55">
        <f t="shared" si="258"/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52">
        <v>0</v>
      </c>
      <c r="AA150" s="19">
        <v>0</v>
      </c>
      <c r="AB150" s="19">
        <v>0</v>
      </c>
      <c r="AC150" s="56">
        <f t="shared" si="259"/>
        <v>0</v>
      </c>
      <c r="AD150" s="56">
        <f t="shared" si="260"/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45">
        <v>0</v>
      </c>
      <c r="AS150" s="57">
        <f t="shared" si="261"/>
        <v>0</v>
      </c>
      <c r="AT150" s="57">
        <f t="shared" si="262"/>
        <v>0</v>
      </c>
      <c r="AU150" s="19">
        <v>0</v>
      </c>
      <c r="AV150" s="45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58">
        <f t="shared" si="321"/>
        <v>0</v>
      </c>
      <c r="BJ150" s="59">
        <f t="shared" si="322"/>
        <v>0</v>
      </c>
      <c r="BK150" s="58">
        <f t="shared" si="323"/>
        <v>0</v>
      </c>
      <c r="BL150" s="59">
        <f t="shared" si="324"/>
        <v>0</v>
      </c>
    </row>
    <row r="151" spans="1:64" s="60" customFormat="1" ht="18" customHeight="1" thickBot="1" x14ac:dyDescent="0.3">
      <c r="A151" s="53" t="s">
        <v>11</v>
      </c>
      <c r="B151" s="54" t="s">
        <v>46</v>
      </c>
      <c r="C151" s="19">
        <v>0</v>
      </c>
      <c r="D151" s="45">
        <v>0</v>
      </c>
      <c r="E151" s="19">
        <v>0</v>
      </c>
      <c r="F151" s="45">
        <v>0</v>
      </c>
      <c r="G151" s="150">
        <v>0</v>
      </c>
      <c r="H151" s="150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55">
        <f t="shared" si="257"/>
        <v>0</v>
      </c>
      <c r="P151" s="55">
        <f t="shared" si="258"/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V151" s="19">
        <v>0</v>
      </c>
      <c r="W151" s="19">
        <v>0</v>
      </c>
      <c r="X151" s="19">
        <v>0</v>
      </c>
      <c r="Y151" s="19">
        <v>0</v>
      </c>
      <c r="Z151" s="52">
        <v>0</v>
      </c>
      <c r="AA151" s="19">
        <v>0</v>
      </c>
      <c r="AB151" s="19">
        <v>0</v>
      </c>
      <c r="AC151" s="56">
        <f t="shared" si="259"/>
        <v>0</v>
      </c>
      <c r="AD151" s="56">
        <f t="shared" si="260"/>
        <v>0</v>
      </c>
      <c r="AE151" s="19">
        <v>0</v>
      </c>
      <c r="AF151" s="19">
        <v>0</v>
      </c>
      <c r="AG151" s="19">
        <v>0</v>
      </c>
      <c r="AH151" s="19">
        <v>0</v>
      </c>
      <c r="AI151" s="19">
        <v>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45">
        <v>0</v>
      </c>
      <c r="AS151" s="57">
        <f t="shared" si="261"/>
        <v>0</v>
      </c>
      <c r="AT151" s="57">
        <f t="shared" si="262"/>
        <v>0</v>
      </c>
      <c r="AU151" s="19">
        <v>0</v>
      </c>
      <c r="AV151" s="45">
        <v>0</v>
      </c>
      <c r="AW151" s="19">
        <v>0</v>
      </c>
      <c r="AX151" s="19">
        <v>0</v>
      </c>
      <c r="AY151" s="19">
        <v>0</v>
      </c>
      <c r="AZ151" s="19">
        <v>0</v>
      </c>
      <c r="BA151" s="19">
        <v>0</v>
      </c>
      <c r="BB151" s="19">
        <v>0</v>
      </c>
      <c r="BC151" s="19">
        <v>0</v>
      </c>
      <c r="BD151" s="19">
        <v>0</v>
      </c>
      <c r="BE151" s="19">
        <v>0</v>
      </c>
      <c r="BF151" s="19">
        <v>0</v>
      </c>
      <c r="BG151" s="19">
        <v>0</v>
      </c>
      <c r="BH151" s="19">
        <v>0</v>
      </c>
      <c r="BI151" s="58">
        <f t="shared" si="321"/>
        <v>0</v>
      </c>
      <c r="BJ151" s="59">
        <f t="shared" si="322"/>
        <v>0</v>
      </c>
      <c r="BK151" s="58">
        <f t="shared" si="323"/>
        <v>0</v>
      </c>
      <c r="BL151" s="59">
        <f t="shared" si="324"/>
        <v>0</v>
      </c>
    </row>
    <row r="152" spans="1:64" s="60" customFormat="1" ht="18" customHeight="1" thickBot="1" x14ac:dyDescent="0.3">
      <c r="A152" s="53" t="s">
        <v>12</v>
      </c>
      <c r="B152" s="54" t="s">
        <v>46</v>
      </c>
      <c r="C152" s="43">
        <v>2049</v>
      </c>
      <c r="D152" s="61">
        <v>469991</v>
      </c>
      <c r="E152" s="65">
        <v>234</v>
      </c>
      <c r="F152" s="61">
        <v>32357</v>
      </c>
      <c r="G152" s="156">
        <v>210</v>
      </c>
      <c r="H152" s="151">
        <v>70641</v>
      </c>
      <c r="I152" s="43">
        <v>243</v>
      </c>
      <c r="J152" s="43">
        <v>12175</v>
      </c>
      <c r="K152" s="43">
        <v>259</v>
      </c>
      <c r="L152" s="43">
        <v>129881</v>
      </c>
      <c r="M152" s="28">
        <v>11</v>
      </c>
      <c r="N152" s="28">
        <v>3403</v>
      </c>
      <c r="O152" s="55">
        <f t="shared" si="257"/>
        <v>2785</v>
      </c>
      <c r="P152" s="55">
        <f t="shared" si="258"/>
        <v>644404</v>
      </c>
      <c r="Q152" s="19">
        <v>2329</v>
      </c>
      <c r="R152" s="19">
        <v>376227</v>
      </c>
      <c r="S152" s="43">
        <v>256</v>
      </c>
      <c r="T152" s="28">
        <v>255171</v>
      </c>
      <c r="U152" s="43">
        <v>45</v>
      </c>
      <c r="V152" s="28">
        <v>182264</v>
      </c>
      <c r="W152" s="43">
        <v>15</v>
      </c>
      <c r="X152" s="28">
        <v>72905</v>
      </c>
      <c r="Y152" s="43">
        <v>5</v>
      </c>
      <c r="Z152" s="66">
        <v>10414</v>
      </c>
      <c r="AA152" s="43">
        <v>5</v>
      </c>
      <c r="AB152" s="43">
        <v>5000</v>
      </c>
      <c r="AC152" s="56">
        <f t="shared" si="259"/>
        <v>321</v>
      </c>
      <c r="AD152" s="56">
        <f t="shared" si="260"/>
        <v>520754</v>
      </c>
      <c r="AE152" s="43">
        <v>0</v>
      </c>
      <c r="AF152" s="43">
        <v>0</v>
      </c>
      <c r="AG152" s="43">
        <v>49</v>
      </c>
      <c r="AH152" s="43">
        <v>9887</v>
      </c>
      <c r="AI152" s="43">
        <v>100</v>
      </c>
      <c r="AJ152" s="43">
        <v>94837</v>
      </c>
      <c r="AK152" s="43">
        <v>9</v>
      </c>
      <c r="AL152" s="43">
        <v>7852</v>
      </c>
      <c r="AM152" s="43">
        <v>7</v>
      </c>
      <c r="AN152" s="43">
        <v>451</v>
      </c>
      <c r="AO152" s="43">
        <v>0</v>
      </c>
      <c r="AP152" s="43">
        <v>0</v>
      </c>
      <c r="AQ152" s="43">
        <v>0</v>
      </c>
      <c r="AR152" s="61">
        <v>0</v>
      </c>
      <c r="AS152" s="57">
        <f t="shared" si="261"/>
        <v>3271</v>
      </c>
      <c r="AT152" s="57">
        <f t="shared" si="262"/>
        <v>1278185</v>
      </c>
      <c r="AU152" s="19">
        <v>2069</v>
      </c>
      <c r="AV152" s="45">
        <v>537561</v>
      </c>
      <c r="AW152" s="43">
        <v>221</v>
      </c>
      <c r="AX152" s="43">
        <v>98069</v>
      </c>
      <c r="AY152" s="43">
        <v>0</v>
      </c>
      <c r="AZ152" s="43">
        <v>0</v>
      </c>
      <c r="BA152" s="43">
        <v>1</v>
      </c>
      <c r="BB152" s="43">
        <v>5383</v>
      </c>
      <c r="BC152" s="43">
        <v>8</v>
      </c>
      <c r="BD152" s="43">
        <v>43072</v>
      </c>
      <c r="BE152" s="43">
        <v>281</v>
      </c>
      <c r="BF152" s="43">
        <v>293447</v>
      </c>
      <c r="BG152" s="43">
        <v>393</v>
      </c>
      <c r="BH152" s="43">
        <v>220756</v>
      </c>
      <c r="BI152" s="58">
        <f t="shared" si="321"/>
        <v>683</v>
      </c>
      <c r="BJ152" s="59">
        <f t="shared" si="322"/>
        <v>562658</v>
      </c>
      <c r="BK152" s="58">
        <f t="shared" si="323"/>
        <v>3954</v>
      </c>
      <c r="BL152" s="59">
        <f t="shared" si="324"/>
        <v>1840843</v>
      </c>
    </row>
    <row r="153" spans="1:64" s="60" customFormat="1" ht="18" customHeight="1" thickBot="1" x14ac:dyDescent="0.3">
      <c r="A153" s="53" t="s">
        <v>26</v>
      </c>
      <c r="B153" s="54" t="s">
        <v>46</v>
      </c>
      <c r="C153" s="19">
        <v>205</v>
      </c>
      <c r="D153" s="45">
        <v>34950</v>
      </c>
      <c r="E153" s="19">
        <v>41</v>
      </c>
      <c r="F153" s="45">
        <v>19394</v>
      </c>
      <c r="G153" s="150">
        <v>14</v>
      </c>
      <c r="H153" s="150">
        <v>1989</v>
      </c>
      <c r="I153" s="19">
        <v>19</v>
      </c>
      <c r="J153" s="19">
        <v>13702</v>
      </c>
      <c r="K153" s="19">
        <v>12</v>
      </c>
      <c r="L153" s="19">
        <v>14159</v>
      </c>
      <c r="M153" s="19">
        <v>0</v>
      </c>
      <c r="N153" s="19">
        <v>0</v>
      </c>
      <c r="O153" s="55">
        <f t="shared" si="257"/>
        <v>277</v>
      </c>
      <c r="P153" s="55">
        <f t="shared" si="258"/>
        <v>82205</v>
      </c>
      <c r="Q153" s="19">
        <v>231</v>
      </c>
      <c r="R153" s="19">
        <v>43977</v>
      </c>
      <c r="S153" s="19">
        <v>16</v>
      </c>
      <c r="T153" s="19">
        <v>29283</v>
      </c>
      <c r="U153" s="19">
        <v>14</v>
      </c>
      <c r="V153" s="19">
        <v>23425</v>
      </c>
      <c r="W153" s="19">
        <v>5</v>
      </c>
      <c r="X153" s="19">
        <v>13928</v>
      </c>
      <c r="Y153" s="19">
        <v>0</v>
      </c>
      <c r="Z153" s="52">
        <v>0</v>
      </c>
      <c r="AA153" s="19">
        <v>0</v>
      </c>
      <c r="AB153" s="19">
        <v>0</v>
      </c>
      <c r="AC153" s="56">
        <f t="shared" si="259"/>
        <v>35</v>
      </c>
      <c r="AD153" s="56">
        <f t="shared" si="260"/>
        <v>66636</v>
      </c>
      <c r="AE153" s="19">
        <v>0</v>
      </c>
      <c r="AF153" s="19">
        <v>0</v>
      </c>
      <c r="AG153" s="19">
        <v>6</v>
      </c>
      <c r="AH153" s="19">
        <v>3691</v>
      </c>
      <c r="AI153" s="19">
        <v>4</v>
      </c>
      <c r="AJ153" s="19">
        <v>3679</v>
      </c>
      <c r="AK153" s="19">
        <v>0</v>
      </c>
      <c r="AL153" s="19">
        <v>0</v>
      </c>
      <c r="AM153" s="19">
        <v>0</v>
      </c>
      <c r="AN153" s="19">
        <v>0</v>
      </c>
      <c r="AO153" s="19">
        <v>6</v>
      </c>
      <c r="AP153" s="19">
        <v>15451</v>
      </c>
      <c r="AQ153" s="19">
        <v>1</v>
      </c>
      <c r="AR153" s="45">
        <v>500</v>
      </c>
      <c r="AS153" s="57">
        <f t="shared" si="261"/>
        <v>328</v>
      </c>
      <c r="AT153" s="57">
        <f t="shared" si="262"/>
        <v>171662</v>
      </c>
      <c r="AU153" s="19">
        <v>196</v>
      </c>
      <c r="AV153" s="45">
        <v>62886</v>
      </c>
      <c r="AW153" s="19">
        <v>9</v>
      </c>
      <c r="AX153" s="19">
        <v>2164</v>
      </c>
      <c r="AY153" s="19">
        <v>0</v>
      </c>
      <c r="AZ153" s="19">
        <v>0</v>
      </c>
      <c r="BA153" s="19">
        <v>0</v>
      </c>
      <c r="BB153" s="19">
        <v>0</v>
      </c>
      <c r="BC153" s="19">
        <v>0</v>
      </c>
      <c r="BD153" s="19">
        <v>0</v>
      </c>
      <c r="BE153" s="19">
        <v>13</v>
      </c>
      <c r="BF153" s="19">
        <v>3481</v>
      </c>
      <c r="BG153" s="19">
        <v>23</v>
      </c>
      <c r="BH153" s="19">
        <v>3483</v>
      </c>
      <c r="BI153" s="58">
        <f t="shared" si="321"/>
        <v>36</v>
      </c>
      <c r="BJ153" s="59">
        <f t="shared" si="322"/>
        <v>6964</v>
      </c>
      <c r="BK153" s="58">
        <f t="shared" si="323"/>
        <v>364</v>
      </c>
      <c r="BL153" s="59">
        <f t="shared" si="324"/>
        <v>178626</v>
      </c>
    </row>
    <row r="154" spans="1:64" s="60" customFormat="1" ht="18" customHeight="1" thickBot="1" x14ac:dyDescent="0.3">
      <c r="A154" s="53" t="s">
        <v>13</v>
      </c>
      <c r="B154" s="54" t="s">
        <v>46</v>
      </c>
      <c r="C154" s="19">
        <v>0</v>
      </c>
      <c r="D154" s="45">
        <v>0</v>
      </c>
      <c r="E154" s="79">
        <v>0</v>
      </c>
      <c r="F154" s="45">
        <v>0</v>
      </c>
      <c r="G154" s="150">
        <v>0</v>
      </c>
      <c r="H154" s="150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55">
        <f t="shared" si="257"/>
        <v>0</v>
      </c>
      <c r="P154" s="55">
        <f t="shared" si="258"/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0</v>
      </c>
      <c r="X154" s="19">
        <v>0</v>
      </c>
      <c r="Y154" s="19">
        <v>0</v>
      </c>
      <c r="Z154" s="52">
        <v>0</v>
      </c>
      <c r="AA154" s="19">
        <v>0</v>
      </c>
      <c r="AB154" s="19">
        <v>0</v>
      </c>
      <c r="AC154" s="56">
        <f t="shared" si="259"/>
        <v>0</v>
      </c>
      <c r="AD154" s="56">
        <f t="shared" si="260"/>
        <v>0</v>
      </c>
      <c r="AE154" s="19">
        <v>0</v>
      </c>
      <c r="AF154" s="19">
        <v>0</v>
      </c>
      <c r="AG154" s="19">
        <v>0</v>
      </c>
      <c r="AH154" s="19">
        <v>0</v>
      </c>
      <c r="AI154" s="19">
        <v>0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19">
        <v>0</v>
      </c>
      <c r="AP154" s="19">
        <v>0</v>
      </c>
      <c r="AQ154" s="19">
        <v>0</v>
      </c>
      <c r="AR154" s="45">
        <v>0</v>
      </c>
      <c r="AS154" s="57">
        <f t="shared" si="261"/>
        <v>0</v>
      </c>
      <c r="AT154" s="57">
        <f t="shared" si="262"/>
        <v>0</v>
      </c>
      <c r="AU154" s="19">
        <v>0</v>
      </c>
      <c r="AV154" s="45">
        <v>0</v>
      </c>
      <c r="AW154" s="19">
        <v>0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19">
        <v>0</v>
      </c>
      <c r="BE154" s="19">
        <v>0</v>
      </c>
      <c r="BF154" s="19">
        <v>0</v>
      </c>
      <c r="BG154" s="19">
        <v>0</v>
      </c>
      <c r="BH154" s="19">
        <v>0</v>
      </c>
      <c r="BI154" s="58">
        <f t="shared" si="321"/>
        <v>0</v>
      </c>
      <c r="BJ154" s="59">
        <f t="shared" si="322"/>
        <v>0</v>
      </c>
      <c r="BK154" s="58">
        <f t="shared" si="323"/>
        <v>0</v>
      </c>
      <c r="BL154" s="59">
        <f t="shared" si="324"/>
        <v>0</v>
      </c>
    </row>
    <row r="155" spans="1:64" s="60" customFormat="1" ht="18" customHeight="1" thickBot="1" x14ac:dyDescent="0.3">
      <c r="A155" s="53" t="s">
        <v>24</v>
      </c>
      <c r="B155" s="54" t="s">
        <v>46</v>
      </c>
      <c r="C155" s="19">
        <v>810</v>
      </c>
      <c r="D155" s="45">
        <v>146342</v>
      </c>
      <c r="E155" s="73">
        <v>291</v>
      </c>
      <c r="F155" s="45">
        <v>102861</v>
      </c>
      <c r="G155" s="157">
        <v>63</v>
      </c>
      <c r="H155" s="157">
        <v>12031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55">
        <f t="shared" si="257"/>
        <v>1101</v>
      </c>
      <c r="P155" s="55">
        <f t="shared" si="258"/>
        <v>249203</v>
      </c>
      <c r="Q155" s="19">
        <v>920</v>
      </c>
      <c r="R155" s="19">
        <v>117147</v>
      </c>
      <c r="S155" s="19">
        <v>48</v>
      </c>
      <c r="T155" s="19">
        <v>35310</v>
      </c>
      <c r="U155" s="19">
        <v>48</v>
      </c>
      <c r="V155" s="19">
        <v>34618</v>
      </c>
      <c r="W155" s="19">
        <v>0</v>
      </c>
      <c r="X155" s="19">
        <v>0</v>
      </c>
      <c r="Y155" s="19">
        <v>0</v>
      </c>
      <c r="Z155" s="52">
        <v>0</v>
      </c>
      <c r="AA155" s="19">
        <v>0</v>
      </c>
      <c r="AB155" s="19">
        <v>0</v>
      </c>
      <c r="AC155" s="56">
        <f t="shared" si="259"/>
        <v>96</v>
      </c>
      <c r="AD155" s="56">
        <f t="shared" si="260"/>
        <v>69928</v>
      </c>
      <c r="AE155" s="19">
        <v>0</v>
      </c>
      <c r="AF155" s="19">
        <v>0</v>
      </c>
      <c r="AG155" s="19">
        <v>12</v>
      </c>
      <c r="AH155" s="19">
        <v>6677</v>
      </c>
      <c r="AI155" s="19">
        <v>24</v>
      </c>
      <c r="AJ155" s="19">
        <v>59898</v>
      </c>
      <c r="AK155" s="19">
        <v>0</v>
      </c>
      <c r="AL155" s="19">
        <v>0</v>
      </c>
      <c r="AM155" s="19">
        <v>0</v>
      </c>
      <c r="AN155" s="19">
        <v>0</v>
      </c>
      <c r="AO155" s="19">
        <v>0</v>
      </c>
      <c r="AP155" s="19">
        <v>0</v>
      </c>
      <c r="AQ155" s="19">
        <v>0</v>
      </c>
      <c r="AR155" s="45">
        <v>0</v>
      </c>
      <c r="AS155" s="57">
        <f t="shared" si="261"/>
        <v>1233</v>
      </c>
      <c r="AT155" s="57">
        <f t="shared" si="262"/>
        <v>385706</v>
      </c>
      <c r="AU155" s="19">
        <v>773</v>
      </c>
      <c r="AV155" s="45">
        <v>134487</v>
      </c>
      <c r="AW155" s="19">
        <v>34</v>
      </c>
      <c r="AX155" s="19">
        <v>7229</v>
      </c>
      <c r="AY155" s="19">
        <v>0</v>
      </c>
      <c r="AZ155" s="19">
        <v>0</v>
      </c>
      <c r="BA155" s="19">
        <v>0</v>
      </c>
      <c r="BB155" s="19">
        <v>0</v>
      </c>
      <c r="BC155" s="19">
        <v>0</v>
      </c>
      <c r="BD155" s="19">
        <v>0</v>
      </c>
      <c r="BE155" s="19">
        <v>245</v>
      </c>
      <c r="BF155" s="19">
        <v>61449</v>
      </c>
      <c r="BG155" s="19">
        <v>337</v>
      </c>
      <c r="BH155" s="19">
        <v>60377</v>
      </c>
      <c r="BI155" s="58">
        <f t="shared" si="321"/>
        <v>582</v>
      </c>
      <c r="BJ155" s="59">
        <f t="shared" si="322"/>
        <v>121826</v>
      </c>
      <c r="BK155" s="58">
        <f t="shared" si="323"/>
        <v>1815</v>
      </c>
      <c r="BL155" s="59">
        <f t="shared" si="324"/>
        <v>507532</v>
      </c>
    </row>
    <row r="156" spans="1:64" s="60" customFormat="1" ht="18" customHeight="1" thickBot="1" x14ac:dyDescent="0.3">
      <c r="A156" s="53" t="s">
        <v>14</v>
      </c>
      <c r="B156" s="54" t="s">
        <v>46</v>
      </c>
      <c r="C156" s="44">
        <v>680</v>
      </c>
      <c r="D156" s="45">
        <v>30160</v>
      </c>
      <c r="E156" s="19">
        <v>38</v>
      </c>
      <c r="F156" s="45">
        <v>14643</v>
      </c>
      <c r="G156" s="150">
        <v>24</v>
      </c>
      <c r="H156" s="150">
        <v>1477</v>
      </c>
      <c r="I156" s="44">
        <v>200</v>
      </c>
      <c r="J156" s="19">
        <v>3124</v>
      </c>
      <c r="K156" s="44">
        <v>0</v>
      </c>
      <c r="L156" s="19">
        <v>0</v>
      </c>
      <c r="M156" s="19">
        <v>0</v>
      </c>
      <c r="N156" s="19">
        <v>0</v>
      </c>
      <c r="O156" s="55">
        <f t="shared" si="257"/>
        <v>918</v>
      </c>
      <c r="P156" s="55">
        <f t="shared" si="258"/>
        <v>47927</v>
      </c>
      <c r="Q156" s="19">
        <v>758</v>
      </c>
      <c r="R156" s="19">
        <v>24142</v>
      </c>
      <c r="S156" s="44">
        <v>29</v>
      </c>
      <c r="T156" s="78">
        <v>2322</v>
      </c>
      <c r="U156" s="44">
        <v>26</v>
      </c>
      <c r="V156" s="19">
        <v>2322</v>
      </c>
      <c r="W156" s="44">
        <v>5</v>
      </c>
      <c r="X156" s="19">
        <v>2059</v>
      </c>
      <c r="Y156" s="19">
        <v>0</v>
      </c>
      <c r="Z156" s="52">
        <v>0</v>
      </c>
      <c r="AA156" s="19">
        <v>0</v>
      </c>
      <c r="AB156" s="19">
        <v>0</v>
      </c>
      <c r="AC156" s="56">
        <f t="shared" si="259"/>
        <v>60</v>
      </c>
      <c r="AD156" s="56">
        <f t="shared" si="260"/>
        <v>6703</v>
      </c>
      <c r="AE156" s="19">
        <v>1</v>
      </c>
      <c r="AF156" s="19">
        <v>113</v>
      </c>
      <c r="AG156" s="19">
        <v>15</v>
      </c>
      <c r="AH156" s="19">
        <v>3565</v>
      </c>
      <c r="AI156" s="19">
        <v>6</v>
      </c>
      <c r="AJ156" s="19">
        <v>1481</v>
      </c>
      <c r="AK156" s="19">
        <v>56</v>
      </c>
      <c r="AL156" s="19">
        <v>2819</v>
      </c>
      <c r="AM156" s="44">
        <v>1</v>
      </c>
      <c r="AN156" s="19">
        <v>113</v>
      </c>
      <c r="AO156" s="19">
        <v>216</v>
      </c>
      <c r="AP156" s="19">
        <v>3109</v>
      </c>
      <c r="AQ156" s="19">
        <v>5</v>
      </c>
      <c r="AR156" s="45">
        <v>1000</v>
      </c>
      <c r="AS156" s="57">
        <f t="shared" si="261"/>
        <v>1273</v>
      </c>
      <c r="AT156" s="57">
        <f t="shared" si="262"/>
        <v>65830</v>
      </c>
      <c r="AU156" s="19">
        <v>780</v>
      </c>
      <c r="AV156" s="45">
        <v>23059</v>
      </c>
      <c r="AW156" s="19">
        <v>38</v>
      </c>
      <c r="AX156" s="19">
        <v>4704</v>
      </c>
      <c r="AY156" s="19">
        <v>0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78">
        <v>0</v>
      </c>
      <c r="BG156" s="19">
        <v>39</v>
      </c>
      <c r="BH156" s="19">
        <v>7362</v>
      </c>
      <c r="BI156" s="58">
        <f t="shared" si="321"/>
        <v>39</v>
      </c>
      <c r="BJ156" s="59">
        <f t="shared" si="322"/>
        <v>7362</v>
      </c>
      <c r="BK156" s="58">
        <f t="shared" si="323"/>
        <v>1312</v>
      </c>
      <c r="BL156" s="59">
        <f t="shared" si="324"/>
        <v>73192</v>
      </c>
    </row>
    <row r="157" spans="1:64" s="60" customFormat="1" ht="18" customHeight="1" thickBot="1" x14ac:dyDescent="0.3">
      <c r="A157" s="53" t="s">
        <v>15</v>
      </c>
      <c r="B157" s="54" t="s">
        <v>46</v>
      </c>
      <c r="C157" s="19">
        <v>0</v>
      </c>
      <c r="D157" s="45">
        <v>0</v>
      </c>
      <c r="E157" s="19">
        <v>0</v>
      </c>
      <c r="F157" s="45">
        <v>0</v>
      </c>
      <c r="G157" s="150">
        <v>0</v>
      </c>
      <c r="H157" s="150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55">
        <f t="shared" si="257"/>
        <v>0</v>
      </c>
      <c r="P157" s="55">
        <f t="shared" si="258"/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52">
        <v>0</v>
      </c>
      <c r="AA157" s="19">
        <v>0</v>
      </c>
      <c r="AB157" s="19">
        <v>0</v>
      </c>
      <c r="AC157" s="56">
        <f t="shared" si="259"/>
        <v>0</v>
      </c>
      <c r="AD157" s="56">
        <f t="shared" si="260"/>
        <v>0</v>
      </c>
      <c r="AE157" s="19">
        <v>0</v>
      </c>
      <c r="AF157" s="19">
        <v>0</v>
      </c>
      <c r="AG157" s="19">
        <v>0</v>
      </c>
      <c r="AH157" s="19">
        <v>0</v>
      </c>
      <c r="AI157" s="19">
        <v>0</v>
      </c>
      <c r="AJ157" s="19">
        <v>0</v>
      </c>
      <c r="AK157" s="19">
        <v>0</v>
      </c>
      <c r="AL157" s="19">
        <v>0</v>
      </c>
      <c r="AM157" s="19">
        <v>0</v>
      </c>
      <c r="AN157" s="19">
        <v>0</v>
      </c>
      <c r="AO157" s="19">
        <v>0</v>
      </c>
      <c r="AP157" s="19">
        <v>0</v>
      </c>
      <c r="AQ157" s="19">
        <v>0</v>
      </c>
      <c r="AR157" s="45">
        <v>0</v>
      </c>
      <c r="AS157" s="57">
        <f t="shared" si="261"/>
        <v>0</v>
      </c>
      <c r="AT157" s="57">
        <f t="shared" si="262"/>
        <v>0</v>
      </c>
      <c r="AU157" s="19">
        <v>0</v>
      </c>
      <c r="AV157" s="45">
        <v>0</v>
      </c>
      <c r="AW157" s="19">
        <v>0</v>
      </c>
      <c r="AX157" s="19">
        <v>0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58">
        <f t="shared" si="321"/>
        <v>0</v>
      </c>
      <c r="BJ157" s="59">
        <f t="shared" si="322"/>
        <v>0</v>
      </c>
      <c r="BK157" s="58">
        <f t="shared" si="323"/>
        <v>0</v>
      </c>
      <c r="BL157" s="59">
        <f t="shared" si="324"/>
        <v>0</v>
      </c>
    </row>
    <row r="158" spans="1:64" s="60" customFormat="1" ht="18" customHeight="1" thickBot="1" x14ac:dyDescent="0.3">
      <c r="A158" s="53" t="s">
        <v>22</v>
      </c>
      <c r="B158" s="54" t="s">
        <v>46</v>
      </c>
      <c r="C158" s="19">
        <v>0</v>
      </c>
      <c r="D158" s="45">
        <v>0</v>
      </c>
      <c r="E158" s="77">
        <v>0</v>
      </c>
      <c r="F158" s="45">
        <v>0</v>
      </c>
      <c r="G158" s="150">
        <v>0</v>
      </c>
      <c r="H158" s="150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55">
        <f t="shared" si="257"/>
        <v>0</v>
      </c>
      <c r="P158" s="55">
        <f t="shared" si="258"/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52">
        <v>0</v>
      </c>
      <c r="AA158" s="19">
        <v>0</v>
      </c>
      <c r="AB158" s="19">
        <v>0</v>
      </c>
      <c r="AC158" s="56">
        <f t="shared" si="259"/>
        <v>0</v>
      </c>
      <c r="AD158" s="56">
        <f t="shared" si="260"/>
        <v>0</v>
      </c>
      <c r="AE158" s="19">
        <v>0</v>
      </c>
      <c r="AF158" s="19">
        <v>0</v>
      </c>
      <c r="AG158" s="19">
        <v>0</v>
      </c>
      <c r="AH158" s="19">
        <v>0</v>
      </c>
      <c r="AI158" s="19">
        <v>0</v>
      </c>
      <c r="AJ158" s="19">
        <v>0</v>
      </c>
      <c r="AK158" s="19">
        <v>0</v>
      </c>
      <c r="AL158" s="19">
        <v>0</v>
      </c>
      <c r="AM158" s="19">
        <v>0</v>
      </c>
      <c r="AN158" s="19">
        <v>0</v>
      </c>
      <c r="AO158" s="19">
        <v>0</v>
      </c>
      <c r="AP158" s="19">
        <v>0</v>
      </c>
      <c r="AQ158" s="19">
        <v>0</v>
      </c>
      <c r="AR158" s="45">
        <v>0</v>
      </c>
      <c r="AS158" s="57">
        <f t="shared" si="261"/>
        <v>0</v>
      </c>
      <c r="AT158" s="57">
        <f t="shared" si="262"/>
        <v>0</v>
      </c>
      <c r="AU158" s="19">
        <v>0</v>
      </c>
      <c r="AV158" s="45">
        <v>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0</v>
      </c>
      <c r="BH158" s="19">
        <v>0</v>
      </c>
      <c r="BI158" s="58">
        <f t="shared" si="321"/>
        <v>0</v>
      </c>
      <c r="BJ158" s="59">
        <f t="shared" si="322"/>
        <v>0</v>
      </c>
      <c r="BK158" s="58">
        <f t="shared" si="323"/>
        <v>0</v>
      </c>
      <c r="BL158" s="59">
        <f t="shared" si="324"/>
        <v>0</v>
      </c>
    </row>
    <row r="159" spans="1:64" s="60" customFormat="1" ht="18" customHeight="1" thickBot="1" x14ac:dyDescent="0.3">
      <c r="A159" s="53" t="s">
        <v>23</v>
      </c>
      <c r="B159" s="54" t="s">
        <v>46</v>
      </c>
      <c r="C159" s="19">
        <v>0</v>
      </c>
      <c r="D159" s="45">
        <v>0</v>
      </c>
      <c r="E159" s="19">
        <v>0</v>
      </c>
      <c r="F159" s="45">
        <v>0</v>
      </c>
      <c r="G159" s="150">
        <v>0</v>
      </c>
      <c r="H159" s="150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55">
        <f t="shared" si="257"/>
        <v>0</v>
      </c>
      <c r="P159" s="55">
        <f t="shared" si="258"/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52">
        <v>0</v>
      </c>
      <c r="AA159" s="19">
        <v>0</v>
      </c>
      <c r="AB159" s="19">
        <v>0</v>
      </c>
      <c r="AC159" s="56">
        <f t="shared" si="259"/>
        <v>0</v>
      </c>
      <c r="AD159" s="56">
        <f t="shared" si="260"/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45">
        <v>0</v>
      </c>
      <c r="AS159" s="57">
        <f t="shared" si="261"/>
        <v>0</v>
      </c>
      <c r="AT159" s="57">
        <f t="shared" si="262"/>
        <v>0</v>
      </c>
      <c r="AU159" s="19">
        <v>0</v>
      </c>
      <c r="AV159" s="45">
        <v>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0</v>
      </c>
      <c r="BH159" s="19">
        <v>0</v>
      </c>
      <c r="BI159" s="58">
        <f t="shared" si="321"/>
        <v>0</v>
      </c>
      <c r="BJ159" s="59">
        <f t="shared" si="322"/>
        <v>0</v>
      </c>
      <c r="BK159" s="58">
        <f t="shared" si="323"/>
        <v>0</v>
      </c>
      <c r="BL159" s="59">
        <f t="shared" si="324"/>
        <v>0</v>
      </c>
    </row>
    <row r="160" spans="1:64" s="60" customFormat="1" ht="20.25" customHeight="1" thickBot="1" x14ac:dyDescent="0.3">
      <c r="A160" s="3">
        <v>7</v>
      </c>
      <c r="B160" s="4" t="s">
        <v>46</v>
      </c>
      <c r="C160" s="30">
        <f>SUM(C140:C159)</f>
        <v>4202</v>
      </c>
      <c r="D160" s="2">
        <f>SUM(D140:D159)</f>
        <v>745969</v>
      </c>
      <c r="E160" s="30">
        <f>SUM(E140:E159)</f>
        <v>768</v>
      </c>
      <c r="F160" s="2">
        <f>SUM(F140:F159)</f>
        <v>214608</v>
      </c>
      <c r="G160" s="30">
        <f t="shared" ref="G160" si="325">SUM(G140:G159)</f>
        <v>311</v>
      </c>
      <c r="H160" s="2">
        <f t="shared" ref="H160" si="326">SUM(H140:H159)</f>
        <v>86138</v>
      </c>
      <c r="I160" s="30">
        <f t="shared" ref="I160" si="327">SUM(I140:I159)</f>
        <v>462</v>
      </c>
      <c r="J160" s="2">
        <f t="shared" ref="J160" si="328">SUM(J140:J159)</f>
        <v>29001</v>
      </c>
      <c r="K160" s="30">
        <f t="shared" ref="K160" si="329">SUM(K140:K159)</f>
        <v>271</v>
      </c>
      <c r="L160" s="2">
        <f t="shared" ref="L160" si="330">SUM(L140:L159)</f>
        <v>144040</v>
      </c>
      <c r="M160" s="30">
        <f t="shared" ref="M160" si="331">SUM(M140:M159)</f>
        <v>11</v>
      </c>
      <c r="N160" s="2">
        <f t="shared" ref="N160" si="332">SUM(N140:N159)</f>
        <v>3403</v>
      </c>
      <c r="O160" s="30">
        <f t="shared" ref="O160" si="333">SUM(O140:O159)</f>
        <v>5703</v>
      </c>
      <c r="P160" s="2">
        <f t="shared" ref="P160" si="334">SUM(P140:P159)</f>
        <v>1133618</v>
      </c>
      <c r="Q160" s="30">
        <f t="shared" ref="Q160" si="335">SUM(Q140:Q159)</f>
        <v>4757</v>
      </c>
      <c r="R160" s="2">
        <f t="shared" ref="R160" si="336">SUM(R140:R159)</f>
        <v>613146</v>
      </c>
      <c r="S160" s="30">
        <f t="shared" ref="S160" si="337">SUM(S140:S159)</f>
        <v>490</v>
      </c>
      <c r="T160" s="2">
        <f t="shared" ref="T160" si="338">SUM(T140:T159)</f>
        <v>356575</v>
      </c>
      <c r="U160" s="30">
        <f t="shared" ref="U160" si="339">SUM(U140:U159)</f>
        <v>238</v>
      </c>
      <c r="V160" s="2">
        <f t="shared" ref="V160" si="340">SUM(V140:V159)</f>
        <v>441672</v>
      </c>
      <c r="W160" s="30">
        <f t="shared" ref="W160" si="341">SUM(W140:W159)</f>
        <v>30</v>
      </c>
      <c r="X160" s="2">
        <f t="shared" ref="X160" si="342">SUM(X140:X159)</f>
        <v>378196</v>
      </c>
      <c r="Y160" s="30">
        <f t="shared" ref="Y160" si="343">SUM(Y140:Y159)</f>
        <v>5</v>
      </c>
      <c r="Z160" s="2">
        <f t="shared" ref="Z160" si="344">SUM(Z140:Z159)</f>
        <v>10414</v>
      </c>
      <c r="AA160" s="30">
        <f t="shared" ref="AA160" si="345">SUM(AA140:AA159)</f>
        <v>5</v>
      </c>
      <c r="AB160" s="2">
        <f t="shared" ref="AB160" si="346">SUM(AB140:AB159)</f>
        <v>5000</v>
      </c>
      <c r="AC160" s="30">
        <f t="shared" ref="AC160" si="347">SUM(AC140:AC159)</f>
        <v>763</v>
      </c>
      <c r="AD160" s="2">
        <f t="shared" ref="AD160" si="348">SUM(AD140:AD159)</f>
        <v>1186857</v>
      </c>
      <c r="AE160" s="30">
        <f t="shared" ref="AE160" si="349">SUM(AE140:AE159)</f>
        <v>1</v>
      </c>
      <c r="AF160" s="2">
        <f t="shared" ref="AF160" si="350">SUM(AF140:AF159)</f>
        <v>113</v>
      </c>
      <c r="AG160" s="30">
        <f t="shared" ref="AG160" si="351">SUM(AG140:AG159)</f>
        <v>145</v>
      </c>
      <c r="AH160" s="2">
        <f t="shared" ref="AH160" si="352">SUM(AH140:AH159)</f>
        <v>47838</v>
      </c>
      <c r="AI160" s="30">
        <f t="shared" ref="AI160" si="353">SUM(AI140:AI159)</f>
        <v>324</v>
      </c>
      <c r="AJ160" s="2">
        <f t="shared" ref="AJ160" si="354">SUM(AJ140:AJ159)</f>
        <v>311512</v>
      </c>
      <c r="AK160" s="30">
        <f t="shared" ref="AK160" si="355">SUM(AK140:AK159)</f>
        <v>148</v>
      </c>
      <c r="AL160" s="2">
        <f t="shared" ref="AL160" si="356">SUM(AL140:AL159)</f>
        <v>30761</v>
      </c>
      <c r="AM160" s="30">
        <f t="shared" ref="AM160" si="357">SUM(AM140:AM159)</f>
        <v>77</v>
      </c>
      <c r="AN160" s="2">
        <f t="shared" ref="AN160" si="358">SUM(AN140:AN159)</f>
        <v>3030</v>
      </c>
      <c r="AO160" s="30">
        <f t="shared" ref="AO160" si="359">SUM(AO140:AO159)</f>
        <v>333</v>
      </c>
      <c r="AP160" s="2">
        <f t="shared" ref="AP160" si="360">SUM(AP140:AP159)</f>
        <v>26956</v>
      </c>
      <c r="AQ160" s="30">
        <f t="shared" ref="AQ160" si="361">SUM(AQ140:AQ159)</f>
        <v>9</v>
      </c>
      <c r="AR160" s="2">
        <f t="shared" ref="AR160" si="362">SUM(AR140:AR159)</f>
        <v>3500</v>
      </c>
      <c r="AS160" s="30">
        <f t="shared" ref="AS160" si="363">SUM(AS140:AS159)</f>
        <v>7494</v>
      </c>
      <c r="AT160" s="2">
        <f t="shared" ref="AT160" si="364">SUM(AT140:AT159)</f>
        <v>2740685</v>
      </c>
      <c r="AU160" s="30">
        <f t="shared" ref="AU160" si="365">SUM(AU140:AU159)</f>
        <v>4651</v>
      </c>
      <c r="AV160" s="2">
        <f t="shared" ref="AV160" si="366">SUM(AV140:AV159)</f>
        <v>1084258</v>
      </c>
      <c r="AW160" s="30">
        <f t="shared" ref="AW160" si="367">SUM(AW140:AW159)</f>
        <v>306</v>
      </c>
      <c r="AX160" s="2">
        <f t="shared" ref="AX160" si="368">SUM(AX140:AX159)</f>
        <v>112569</v>
      </c>
      <c r="AY160" s="30">
        <f t="shared" ref="AY160" si="369">SUM(AY140:AY159)</f>
        <v>0</v>
      </c>
      <c r="AZ160" s="2">
        <f t="shared" ref="AZ160" si="370">SUM(AZ140:AZ159)</f>
        <v>0</v>
      </c>
      <c r="BA160" s="30">
        <f t="shared" ref="BA160" si="371">SUM(BA140:BA159)</f>
        <v>6</v>
      </c>
      <c r="BB160" s="2">
        <f t="shared" ref="BB160" si="372">SUM(BB140:BB159)</f>
        <v>16988</v>
      </c>
      <c r="BC160" s="30">
        <f t="shared" ref="BC160" si="373">SUM(BC140:BC159)</f>
        <v>32</v>
      </c>
      <c r="BD160" s="2">
        <f t="shared" ref="BD160" si="374">SUM(BD140:BD159)</f>
        <v>94769</v>
      </c>
      <c r="BE160" s="30">
        <f t="shared" ref="BE160" si="375">SUM(BE140:BE159)</f>
        <v>899</v>
      </c>
      <c r="BF160" s="2">
        <f t="shared" ref="BF160" si="376">SUM(BF140:BF159)</f>
        <v>466928</v>
      </c>
      <c r="BG160" s="30">
        <f t="shared" ref="BG160" si="377">SUM(BG140:BG159)</f>
        <v>1629</v>
      </c>
      <c r="BH160" s="2">
        <f t="shared" ref="BH160" si="378">SUM(BH140:BH159)</f>
        <v>375790</v>
      </c>
      <c r="BI160" s="30">
        <f t="shared" ref="BI160" si="379">SUM(BI140:BI159)</f>
        <v>2566</v>
      </c>
      <c r="BJ160" s="2">
        <f t="shared" ref="BJ160" si="380">SUM(BJ140:BJ159)</f>
        <v>954475</v>
      </c>
      <c r="BK160" s="30">
        <f t="shared" ref="BK160" si="381">SUM(BK140:BK159)</f>
        <v>10060</v>
      </c>
      <c r="BL160" s="2">
        <f t="shared" ref="BL160" si="382">SUM(BL140:BL159)</f>
        <v>3695160</v>
      </c>
    </row>
    <row r="161" spans="1:64" s="60" customFormat="1" ht="18" customHeight="1" thickBot="1" x14ac:dyDescent="0.3">
      <c r="A161" s="53"/>
      <c r="B161" s="54"/>
      <c r="C161" s="19">
        <v>0</v>
      </c>
      <c r="D161" s="45">
        <v>0</v>
      </c>
      <c r="E161" s="19">
        <v>0</v>
      </c>
      <c r="F161" s="45">
        <v>0</v>
      </c>
      <c r="G161" s="150">
        <v>0</v>
      </c>
      <c r="H161" s="150">
        <v>0</v>
      </c>
      <c r="I161" s="19"/>
      <c r="J161" s="19"/>
      <c r="K161" s="19"/>
      <c r="L161" s="19"/>
      <c r="M161" s="19"/>
      <c r="N161" s="19"/>
      <c r="O161" s="55">
        <f t="shared" si="257"/>
        <v>0</v>
      </c>
      <c r="P161" s="55">
        <f t="shared" si="258"/>
        <v>0</v>
      </c>
      <c r="Q161" s="19"/>
      <c r="R161" s="19"/>
      <c r="S161" s="19"/>
      <c r="T161" s="19"/>
      <c r="U161" s="19"/>
      <c r="V161" s="19"/>
      <c r="W161" s="19"/>
      <c r="X161" s="19"/>
      <c r="Y161" s="19"/>
      <c r="Z161" s="52"/>
      <c r="AA161" s="19"/>
      <c r="AB161" s="19"/>
      <c r="AC161" s="56">
        <f t="shared" si="259"/>
        <v>0</v>
      </c>
      <c r="AD161" s="56">
        <f t="shared" si="260"/>
        <v>0</v>
      </c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45"/>
      <c r="AS161" s="57">
        <f t="shared" si="261"/>
        <v>0</v>
      </c>
      <c r="AT161" s="57">
        <f t="shared" si="262"/>
        <v>0</v>
      </c>
      <c r="AU161" s="19"/>
      <c r="AV161" s="45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58">
        <f t="shared" si="321"/>
        <v>0</v>
      </c>
      <c r="BJ161" s="59">
        <f t="shared" si="322"/>
        <v>0</v>
      </c>
      <c r="BK161" s="58">
        <f t="shared" si="323"/>
        <v>0</v>
      </c>
      <c r="BL161" s="59">
        <f t="shared" si="324"/>
        <v>0</v>
      </c>
    </row>
    <row r="162" spans="1:64" s="60" customFormat="1" ht="18" customHeight="1" thickBot="1" x14ac:dyDescent="0.3">
      <c r="A162" s="53" t="s">
        <v>4</v>
      </c>
      <c r="B162" s="54" t="s">
        <v>47</v>
      </c>
      <c r="C162" s="19">
        <v>155</v>
      </c>
      <c r="D162" s="45">
        <v>21800</v>
      </c>
      <c r="E162" s="19">
        <v>55</v>
      </c>
      <c r="F162" s="45">
        <v>16280</v>
      </c>
      <c r="G162" s="150">
        <v>0</v>
      </c>
      <c r="H162" s="150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55">
        <f t="shared" si="257"/>
        <v>210</v>
      </c>
      <c r="P162" s="55">
        <f t="shared" si="258"/>
        <v>38080</v>
      </c>
      <c r="Q162" s="19">
        <v>175</v>
      </c>
      <c r="R162" s="19">
        <v>17454</v>
      </c>
      <c r="S162" s="19">
        <v>44</v>
      </c>
      <c r="T162" s="19">
        <v>10764</v>
      </c>
      <c r="U162" s="19">
        <v>33</v>
      </c>
      <c r="V162" s="19">
        <v>62117</v>
      </c>
      <c r="W162" s="19">
        <v>1</v>
      </c>
      <c r="X162" s="19">
        <v>90112</v>
      </c>
      <c r="Y162" s="19">
        <v>0</v>
      </c>
      <c r="Z162" s="52">
        <v>0</v>
      </c>
      <c r="AA162" s="19">
        <v>0</v>
      </c>
      <c r="AB162" s="19">
        <v>0</v>
      </c>
      <c r="AC162" s="56">
        <f t="shared" si="259"/>
        <v>78</v>
      </c>
      <c r="AD162" s="56">
        <f t="shared" si="260"/>
        <v>162993</v>
      </c>
      <c r="AE162" s="19">
        <v>0</v>
      </c>
      <c r="AF162" s="19">
        <v>0</v>
      </c>
      <c r="AG162" s="19">
        <v>19</v>
      </c>
      <c r="AH162" s="19">
        <v>7495</v>
      </c>
      <c r="AI162" s="19">
        <v>59</v>
      </c>
      <c r="AJ162" s="19">
        <v>47317</v>
      </c>
      <c r="AK162" s="19">
        <v>25</v>
      </c>
      <c r="AL162" s="19">
        <v>6270</v>
      </c>
      <c r="AM162" s="19">
        <v>20</v>
      </c>
      <c r="AN162" s="19">
        <v>770</v>
      </c>
      <c r="AO162" s="19">
        <v>36</v>
      </c>
      <c r="AP162" s="19">
        <v>2798</v>
      </c>
      <c r="AQ162" s="19">
        <v>2</v>
      </c>
      <c r="AR162" s="45">
        <v>1000</v>
      </c>
      <c r="AS162" s="57">
        <f t="shared" si="261"/>
        <v>447</v>
      </c>
      <c r="AT162" s="57">
        <f t="shared" si="262"/>
        <v>265723</v>
      </c>
      <c r="AU162" s="19">
        <v>268</v>
      </c>
      <c r="AV162" s="45">
        <v>102643</v>
      </c>
      <c r="AW162" s="19">
        <v>2</v>
      </c>
      <c r="AX162" s="19">
        <v>202</v>
      </c>
      <c r="AY162" s="19">
        <v>0</v>
      </c>
      <c r="AZ162" s="19">
        <v>0</v>
      </c>
      <c r="BA162" s="19">
        <v>1</v>
      </c>
      <c r="BB162" s="19">
        <v>3621</v>
      </c>
      <c r="BC162" s="19">
        <v>6</v>
      </c>
      <c r="BD162" s="19">
        <v>16133</v>
      </c>
      <c r="BE162" s="19">
        <v>112</v>
      </c>
      <c r="BF162" s="19">
        <v>33876</v>
      </c>
      <c r="BG162" s="19">
        <v>260</v>
      </c>
      <c r="BH162" s="19">
        <v>26156</v>
      </c>
      <c r="BI162" s="58">
        <f t="shared" si="321"/>
        <v>379</v>
      </c>
      <c r="BJ162" s="59">
        <f t="shared" si="322"/>
        <v>79786</v>
      </c>
      <c r="BK162" s="58">
        <f t="shared" si="323"/>
        <v>826</v>
      </c>
      <c r="BL162" s="59">
        <f t="shared" si="324"/>
        <v>345509</v>
      </c>
    </row>
    <row r="163" spans="1:64" s="60" customFormat="1" ht="18" customHeight="1" thickBot="1" x14ac:dyDescent="0.3">
      <c r="A163" s="53" t="s">
        <v>20</v>
      </c>
      <c r="B163" s="54" t="s">
        <v>47</v>
      </c>
      <c r="C163" s="19">
        <v>0</v>
      </c>
      <c r="D163" s="45">
        <v>0</v>
      </c>
      <c r="E163" s="75">
        <v>0</v>
      </c>
      <c r="F163" s="45">
        <v>0</v>
      </c>
      <c r="G163" s="150">
        <v>0</v>
      </c>
      <c r="H163" s="150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55">
        <f t="shared" si="257"/>
        <v>0</v>
      </c>
      <c r="P163" s="55">
        <f t="shared" si="258"/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52">
        <v>0</v>
      </c>
      <c r="AA163" s="19">
        <v>0</v>
      </c>
      <c r="AB163" s="19">
        <v>0</v>
      </c>
      <c r="AC163" s="56">
        <f t="shared" si="259"/>
        <v>0</v>
      </c>
      <c r="AD163" s="56">
        <f t="shared" si="260"/>
        <v>0</v>
      </c>
      <c r="AE163" s="19">
        <v>0</v>
      </c>
      <c r="AF163" s="19">
        <v>0</v>
      </c>
      <c r="AG163" s="19">
        <v>0</v>
      </c>
      <c r="AH163" s="19">
        <v>0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45">
        <v>0</v>
      </c>
      <c r="AS163" s="57">
        <f t="shared" si="261"/>
        <v>0</v>
      </c>
      <c r="AT163" s="57">
        <f t="shared" si="262"/>
        <v>0</v>
      </c>
      <c r="AU163" s="19">
        <v>0</v>
      </c>
      <c r="AV163" s="45">
        <v>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19">
        <v>0</v>
      </c>
      <c r="BG163" s="19">
        <v>0</v>
      </c>
      <c r="BH163" s="19">
        <v>0</v>
      </c>
      <c r="BI163" s="58">
        <f t="shared" si="321"/>
        <v>0</v>
      </c>
      <c r="BJ163" s="59">
        <f t="shared" si="322"/>
        <v>0</v>
      </c>
      <c r="BK163" s="58">
        <f t="shared" si="323"/>
        <v>0</v>
      </c>
      <c r="BL163" s="59">
        <f t="shared" si="324"/>
        <v>0</v>
      </c>
    </row>
    <row r="164" spans="1:64" s="60" customFormat="1" ht="18" customHeight="1" thickBot="1" x14ac:dyDescent="0.3">
      <c r="A164" s="53" t="s">
        <v>5</v>
      </c>
      <c r="B164" s="54" t="s">
        <v>47</v>
      </c>
      <c r="C164" s="19">
        <v>0</v>
      </c>
      <c r="D164" s="45">
        <v>0</v>
      </c>
      <c r="E164" s="19">
        <v>0</v>
      </c>
      <c r="F164" s="45">
        <v>0</v>
      </c>
      <c r="G164" s="150">
        <v>0</v>
      </c>
      <c r="H164" s="150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55">
        <f t="shared" si="257"/>
        <v>0</v>
      </c>
      <c r="P164" s="55">
        <f t="shared" si="258"/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52">
        <v>0</v>
      </c>
      <c r="AA164" s="19">
        <v>0</v>
      </c>
      <c r="AB164" s="19">
        <v>0</v>
      </c>
      <c r="AC164" s="56">
        <f t="shared" si="259"/>
        <v>0</v>
      </c>
      <c r="AD164" s="56">
        <f t="shared" si="260"/>
        <v>0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45">
        <v>0</v>
      </c>
      <c r="AS164" s="57">
        <f t="shared" si="261"/>
        <v>0</v>
      </c>
      <c r="AT164" s="57">
        <f t="shared" si="262"/>
        <v>0</v>
      </c>
      <c r="AU164" s="19">
        <v>0</v>
      </c>
      <c r="AV164" s="45">
        <v>0</v>
      </c>
      <c r="AW164" s="19">
        <v>0</v>
      </c>
      <c r="AX164" s="19">
        <v>0</v>
      </c>
      <c r="AY164" s="19">
        <v>0</v>
      </c>
      <c r="AZ164" s="19">
        <v>0</v>
      </c>
      <c r="BA164" s="19">
        <v>0</v>
      </c>
      <c r="BB164" s="19">
        <v>0</v>
      </c>
      <c r="BC164" s="19">
        <v>0</v>
      </c>
      <c r="BD164" s="19">
        <v>0</v>
      </c>
      <c r="BE164" s="19">
        <v>0</v>
      </c>
      <c r="BF164" s="19">
        <v>0</v>
      </c>
      <c r="BG164" s="19">
        <v>0</v>
      </c>
      <c r="BH164" s="19">
        <v>0</v>
      </c>
      <c r="BI164" s="58">
        <f t="shared" si="321"/>
        <v>0</v>
      </c>
      <c r="BJ164" s="59">
        <f t="shared" si="322"/>
        <v>0</v>
      </c>
      <c r="BK164" s="58">
        <f t="shared" si="323"/>
        <v>0</v>
      </c>
      <c r="BL164" s="59">
        <f t="shared" si="324"/>
        <v>0</v>
      </c>
    </row>
    <row r="165" spans="1:64" s="60" customFormat="1" ht="18" customHeight="1" thickBot="1" x14ac:dyDescent="0.3">
      <c r="A165" s="53" t="s">
        <v>25</v>
      </c>
      <c r="B165" s="54" t="s">
        <v>47</v>
      </c>
      <c r="C165" s="19">
        <v>0</v>
      </c>
      <c r="D165" s="45">
        <v>0</v>
      </c>
      <c r="E165" s="19">
        <v>0</v>
      </c>
      <c r="F165" s="45">
        <v>0</v>
      </c>
      <c r="G165" s="150">
        <v>0</v>
      </c>
      <c r="H165" s="150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55">
        <f t="shared" si="257"/>
        <v>0</v>
      </c>
      <c r="P165" s="55">
        <f t="shared" si="258"/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52">
        <v>0</v>
      </c>
      <c r="AA165" s="19">
        <v>0</v>
      </c>
      <c r="AB165" s="19">
        <v>0</v>
      </c>
      <c r="AC165" s="56">
        <f t="shared" si="259"/>
        <v>0</v>
      </c>
      <c r="AD165" s="56">
        <f t="shared" si="260"/>
        <v>0</v>
      </c>
      <c r="AE165" s="19">
        <v>0</v>
      </c>
      <c r="AF165" s="19">
        <v>0</v>
      </c>
      <c r="AG165" s="19">
        <v>0</v>
      </c>
      <c r="AH165" s="19">
        <v>0</v>
      </c>
      <c r="AI165" s="19">
        <v>0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0</v>
      </c>
      <c r="AP165" s="19">
        <v>0</v>
      </c>
      <c r="AQ165" s="19">
        <v>0</v>
      </c>
      <c r="AR165" s="45">
        <v>0</v>
      </c>
      <c r="AS165" s="57">
        <f t="shared" si="261"/>
        <v>0</v>
      </c>
      <c r="AT165" s="57">
        <f t="shared" si="262"/>
        <v>0</v>
      </c>
      <c r="AU165" s="19">
        <v>0</v>
      </c>
      <c r="AV165" s="45">
        <v>0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0</v>
      </c>
      <c r="BC165" s="19">
        <v>0</v>
      </c>
      <c r="BD165" s="19">
        <v>0</v>
      </c>
      <c r="BE165" s="19">
        <v>0</v>
      </c>
      <c r="BF165" s="19">
        <v>0</v>
      </c>
      <c r="BG165" s="19">
        <v>0</v>
      </c>
      <c r="BH165" s="19">
        <v>0</v>
      </c>
      <c r="BI165" s="58">
        <f t="shared" si="321"/>
        <v>0</v>
      </c>
      <c r="BJ165" s="59">
        <f t="shared" si="322"/>
        <v>0</v>
      </c>
      <c r="BK165" s="58">
        <f t="shared" si="323"/>
        <v>0</v>
      </c>
      <c r="BL165" s="59">
        <f t="shared" si="324"/>
        <v>0</v>
      </c>
    </row>
    <row r="166" spans="1:64" s="60" customFormat="1" ht="18" customHeight="1" thickBot="1" x14ac:dyDescent="0.3">
      <c r="A166" s="53" t="s">
        <v>6</v>
      </c>
      <c r="B166" s="54" t="s">
        <v>47</v>
      </c>
      <c r="C166" s="19">
        <v>0</v>
      </c>
      <c r="D166" s="45">
        <v>0</v>
      </c>
      <c r="E166" s="19">
        <v>0</v>
      </c>
      <c r="F166" s="45">
        <v>0</v>
      </c>
      <c r="G166" s="150">
        <v>0</v>
      </c>
      <c r="H166" s="150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55">
        <f t="shared" si="257"/>
        <v>0</v>
      </c>
      <c r="P166" s="55">
        <f t="shared" si="258"/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19">
        <v>0</v>
      </c>
      <c r="X166" s="19">
        <v>0</v>
      </c>
      <c r="Y166" s="19">
        <v>0</v>
      </c>
      <c r="Z166" s="52">
        <v>0</v>
      </c>
      <c r="AA166" s="19">
        <v>0</v>
      </c>
      <c r="AB166" s="19">
        <v>0</v>
      </c>
      <c r="AC166" s="56">
        <f t="shared" si="259"/>
        <v>0</v>
      </c>
      <c r="AD166" s="56">
        <f t="shared" si="260"/>
        <v>0</v>
      </c>
      <c r="AE166" s="19">
        <v>0</v>
      </c>
      <c r="AF166" s="19">
        <v>0</v>
      </c>
      <c r="AG166" s="19">
        <v>0</v>
      </c>
      <c r="AH166" s="19">
        <v>0</v>
      </c>
      <c r="AI166" s="19">
        <v>0</v>
      </c>
      <c r="AJ166" s="19">
        <v>0</v>
      </c>
      <c r="AK166" s="19">
        <v>0</v>
      </c>
      <c r="AL166" s="19">
        <v>0</v>
      </c>
      <c r="AM166" s="19">
        <v>0</v>
      </c>
      <c r="AN166" s="19">
        <v>0</v>
      </c>
      <c r="AO166" s="19">
        <v>0</v>
      </c>
      <c r="AP166" s="19">
        <v>0</v>
      </c>
      <c r="AQ166" s="19">
        <v>0</v>
      </c>
      <c r="AR166" s="45">
        <v>0</v>
      </c>
      <c r="AS166" s="57">
        <f t="shared" si="261"/>
        <v>0</v>
      </c>
      <c r="AT166" s="57">
        <f t="shared" si="262"/>
        <v>0</v>
      </c>
      <c r="AU166" s="19">
        <v>0</v>
      </c>
      <c r="AV166" s="45">
        <v>0</v>
      </c>
      <c r="AW166" s="19">
        <v>0</v>
      </c>
      <c r="AX166" s="19">
        <v>0</v>
      </c>
      <c r="AY166" s="19">
        <v>0</v>
      </c>
      <c r="AZ166" s="19">
        <v>0</v>
      </c>
      <c r="BA166" s="19">
        <v>0</v>
      </c>
      <c r="BB166" s="19">
        <v>0</v>
      </c>
      <c r="BC166" s="19">
        <v>0</v>
      </c>
      <c r="BD166" s="19">
        <v>0</v>
      </c>
      <c r="BE166" s="19">
        <v>0</v>
      </c>
      <c r="BF166" s="19">
        <v>0</v>
      </c>
      <c r="BG166" s="19">
        <v>0</v>
      </c>
      <c r="BH166" s="19">
        <v>0</v>
      </c>
      <c r="BI166" s="58">
        <f t="shared" si="321"/>
        <v>0</v>
      </c>
      <c r="BJ166" s="59">
        <f t="shared" si="322"/>
        <v>0</v>
      </c>
      <c r="BK166" s="58">
        <f t="shared" si="323"/>
        <v>0</v>
      </c>
      <c r="BL166" s="59">
        <f t="shared" si="324"/>
        <v>0</v>
      </c>
    </row>
    <row r="167" spans="1:64" s="60" customFormat="1" ht="18" customHeight="1" thickBot="1" x14ac:dyDescent="0.3">
      <c r="A167" s="53" t="s">
        <v>27</v>
      </c>
      <c r="B167" s="54" t="s">
        <v>47</v>
      </c>
      <c r="C167" s="19">
        <v>0</v>
      </c>
      <c r="D167" s="45">
        <v>0</v>
      </c>
      <c r="E167" s="19">
        <v>0</v>
      </c>
      <c r="F167" s="45">
        <v>0</v>
      </c>
      <c r="G167" s="150">
        <v>0</v>
      </c>
      <c r="H167" s="150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55">
        <f t="shared" si="257"/>
        <v>0</v>
      </c>
      <c r="P167" s="55">
        <f t="shared" si="258"/>
        <v>0</v>
      </c>
      <c r="Q167" s="19">
        <v>0</v>
      </c>
      <c r="R167" s="19">
        <v>0</v>
      </c>
      <c r="S167" s="19">
        <v>0</v>
      </c>
      <c r="T167" s="19">
        <v>0</v>
      </c>
      <c r="U167" s="19">
        <v>0</v>
      </c>
      <c r="V167" s="19">
        <v>0</v>
      </c>
      <c r="W167" s="19">
        <v>0</v>
      </c>
      <c r="X167" s="19">
        <v>0</v>
      </c>
      <c r="Y167" s="19">
        <v>0</v>
      </c>
      <c r="Z167" s="52">
        <v>0</v>
      </c>
      <c r="AA167" s="19">
        <v>0</v>
      </c>
      <c r="AB167" s="19">
        <v>0</v>
      </c>
      <c r="AC167" s="56">
        <f t="shared" si="259"/>
        <v>0</v>
      </c>
      <c r="AD167" s="56">
        <f t="shared" si="260"/>
        <v>0</v>
      </c>
      <c r="AE167" s="19">
        <v>0</v>
      </c>
      <c r="AF167" s="19">
        <v>0</v>
      </c>
      <c r="AG167" s="19">
        <v>0</v>
      </c>
      <c r="AH167" s="19">
        <v>0</v>
      </c>
      <c r="AI167" s="19">
        <v>0</v>
      </c>
      <c r="AJ167" s="19">
        <v>0</v>
      </c>
      <c r="AK167" s="19">
        <v>0</v>
      </c>
      <c r="AL167" s="19">
        <v>0</v>
      </c>
      <c r="AM167" s="19">
        <v>0</v>
      </c>
      <c r="AN167" s="19">
        <v>0</v>
      </c>
      <c r="AO167" s="19">
        <v>0</v>
      </c>
      <c r="AP167" s="19">
        <v>0</v>
      </c>
      <c r="AQ167" s="19">
        <v>0</v>
      </c>
      <c r="AR167" s="45">
        <v>0</v>
      </c>
      <c r="AS167" s="57">
        <f t="shared" si="261"/>
        <v>0</v>
      </c>
      <c r="AT167" s="57">
        <f t="shared" si="262"/>
        <v>0</v>
      </c>
      <c r="AU167" s="19">
        <v>0</v>
      </c>
      <c r="AV167" s="45">
        <v>0</v>
      </c>
      <c r="AW167" s="19">
        <v>0</v>
      </c>
      <c r="AX167" s="19">
        <v>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19">
        <v>0</v>
      </c>
      <c r="BE167" s="19">
        <v>0</v>
      </c>
      <c r="BF167" s="19">
        <v>0</v>
      </c>
      <c r="BG167" s="19">
        <v>0</v>
      </c>
      <c r="BH167" s="19">
        <v>0</v>
      </c>
      <c r="BI167" s="58">
        <f t="shared" si="321"/>
        <v>0</v>
      </c>
      <c r="BJ167" s="59">
        <f t="shared" si="322"/>
        <v>0</v>
      </c>
      <c r="BK167" s="58">
        <f t="shared" si="323"/>
        <v>0</v>
      </c>
      <c r="BL167" s="59">
        <f t="shared" si="324"/>
        <v>0</v>
      </c>
    </row>
    <row r="168" spans="1:64" s="60" customFormat="1" ht="18" customHeight="1" thickBot="1" x14ac:dyDescent="0.3">
      <c r="A168" s="53" t="s">
        <v>7</v>
      </c>
      <c r="B168" s="54" t="s">
        <v>47</v>
      </c>
      <c r="C168" s="19">
        <v>0</v>
      </c>
      <c r="D168" s="45">
        <v>0</v>
      </c>
      <c r="E168" s="19">
        <v>0</v>
      </c>
      <c r="F168" s="45">
        <v>0</v>
      </c>
      <c r="G168" s="150">
        <v>0</v>
      </c>
      <c r="H168" s="150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55">
        <f t="shared" si="257"/>
        <v>0</v>
      </c>
      <c r="P168" s="55">
        <f t="shared" si="258"/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9">
        <v>0</v>
      </c>
      <c r="Y168" s="19">
        <v>0</v>
      </c>
      <c r="Z168" s="52">
        <v>0</v>
      </c>
      <c r="AA168" s="19">
        <v>0</v>
      </c>
      <c r="AB168" s="19">
        <v>0</v>
      </c>
      <c r="AC168" s="56">
        <f t="shared" si="259"/>
        <v>0</v>
      </c>
      <c r="AD168" s="56">
        <f t="shared" si="260"/>
        <v>0</v>
      </c>
      <c r="AE168" s="19">
        <v>0</v>
      </c>
      <c r="AF168" s="19">
        <v>0</v>
      </c>
      <c r="AG168" s="19">
        <v>0</v>
      </c>
      <c r="AH168" s="19">
        <v>0</v>
      </c>
      <c r="AI168" s="19">
        <v>0</v>
      </c>
      <c r="AJ168" s="19">
        <v>0</v>
      </c>
      <c r="AK168" s="19">
        <v>0</v>
      </c>
      <c r="AL168" s="19">
        <v>0</v>
      </c>
      <c r="AM168" s="19">
        <v>0</v>
      </c>
      <c r="AN168" s="19">
        <v>0</v>
      </c>
      <c r="AO168" s="19">
        <v>0</v>
      </c>
      <c r="AP168" s="19">
        <v>0</v>
      </c>
      <c r="AQ168" s="19">
        <v>0</v>
      </c>
      <c r="AR168" s="45">
        <v>0</v>
      </c>
      <c r="AS168" s="57">
        <f t="shared" si="261"/>
        <v>0</v>
      </c>
      <c r="AT168" s="57">
        <f t="shared" si="262"/>
        <v>0</v>
      </c>
      <c r="AU168" s="19">
        <v>0</v>
      </c>
      <c r="AV168" s="45">
        <v>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19">
        <v>0</v>
      </c>
      <c r="BG168" s="19">
        <v>0</v>
      </c>
      <c r="BH168" s="19">
        <v>0</v>
      </c>
      <c r="BI168" s="58">
        <f t="shared" si="321"/>
        <v>0</v>
      </c>
      <c r="BJ168" s="59">
        <f t="shared" si="322"/>
        <v>0</v>
      </c>
      <c r="BK168" s="58">
        <f t="shared" si="323"/>
        <v>0</v>
      </c>
      <c r="BL168" s="59">
        <f t="shared" si="324"/>
        <v>0</v>
      </c>
    </row>
    <row r="169" spans="1:64" s="60" customFormat="1" ht="18" customHeight="1" thickBot="1" x14ac:dyDescent="0.3">
      <c r="A169" s="53" t="s">
        <v>21</v>
      </c>
      <c r="B169" s="54" t="s">
        <v>47</v>
      </c>
      <c r="C169" s="19">
        <v>0</v>
      </c>
      <c r="D169" s="45">
        <v>0</v>
      </c>
      <c r="E169" s="19">
        <v>0</v>
      </c>
      <c r="F169" s="45">
        <v>0</v>
      </c>
      <c r="G169" s="150">
        <v>0</v>
      </c>
      <c r="H169" s="150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55">
        <f t="shared" si="257"/>
        <v>0</v>
      </c>
      <c r="P169" s="55">
        <f t="shared" si="258"/>
        <v>0</v>
      </c>
      <c r="Q169" s="19">
        <v>0</v>
      </c>
      <c r="R169" s="19">
        <v>0</v>
      </c>
      <c r="S169" s="19">
        <v>0</v>
      </c>
      <c r="T169" s="19">
        <v>0</v>
      </c>
      <c r="U169" s="19">
        <v>0</v>
      </c>
      <c r="V169" s="19">
        <v>0</v>
      </c>
      <c r="W169" s="19">
        <v>0</v>
      </c>
      <c r="X169" s="19">
        <v>0</v>
      </c>
      <c r="Y169" s="19">
        <v>0</v>
      </c>
      <c r="Z169" s="52">
        <v>0</v>
      </c>
      <c r="AA169" s="19">
        <v>0</v>
      </c>
      <c r="AB169" s="19">
        <v>0</v>
      </c>
      <c r="AC169" s="56">
        <f t="shared" si="259"/>
        <v>0</v>
      </c>
      <c r="AD169" s="56">
        <f t="shared" si="260"/>
        <v>0</v>
      </c>
      <c r="AE169" s="19">
        <v>0</v>
      </c>
      <c r="AF169" s="19">
        <v>0</v>
      </c>
      <c r="AG169" s="19">
        <v>0</v>
      </c>
      <c r="AH169" s="19">
        <v>0</v>
      </c>
      <c r="AI169" s="19">
        <v>0</v>
      </c>
      <c r="AJ169" s="19">
        <v>0</v>
      </c>
      <c r="AK169" s="19">
        <v>0</v>
      </c>
      <c r="AL169" s="19">
        <v>0</v>
      </c>
      <c r="AM169" s="19">
        <v>0</v>
      </c>
      <c r="AN169" s="19">
        <v>0</v>
      </c>
      <c r="AO169" s="19">
        <v>0</v>
      </c>
      <c r="AP169" s="19">
        <v>0</v>
      </c>
      <c r="AQ169" s="19">
        <v>0</v>
      </c>
      <c r="AR169" s="45">
        <v>0</v>
      </c>
      <c r="AS169" s="57">
        <f t="shared" si="261"/>
        <v>0</v>
      </c>
      <c r="AT169" s="57">
        <f t="shared" si="262"/>
        <v>0</v>
      </c>
      <c r="AU169" s="19">
        <v>0</v>
      </c>
      <c r="AV169" s="45">
        <v>0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19">
        <v>0</v>
      </c>
      <c r="BD169" s="19">
        <v>0</v>
      </c>
      <c r="BE169" s="19">
        <v>0</v>
      </c>
      <c r="BF169" s="19">
        <v>0</v>
      </c>
      <c r="BG169" s="19">
        <v>0</v>
      </c>
      <c r="BH169" s="19">
        <v>0</v>
      </c>
      <c r="BI169" s="58">
        <f t="shared" si="321"/>
        <v>0</v>
      </c>
      <c r="BJ169" s="59">
        <f t="shared" si="322"/>
        <v>0</v>
      </c>
      <c r="BK169" s="58">
        <f t="shared" si="323"/>
        <v>0</v>
      </c>
      <c r="BL169" s="59">
        <f t="shared" si="324"/>
        <v>0</v>
      </c>
    </row>
    <row r="170" spans="1:64" s="60" customFormat="1" ht="18" customHeight="1" thickBot="1" x14ac:dyDescent="0.3">
      <c r="A170" s="53" t="s">
        <v>8</v>
      </c>
      <c r="B170" s="54" t="s">
        <v>47</v>
      </c>
      <c r="C170" s="19">
        <v>747</v>
      </c>
      <c r="D170" s="45">
        <v>110198</v>
      </c>
      <c r="E170" s="19">
        <v>252</v>
      </c>
      <c r="F170" s="45">
        <v>65099</v>
      </c>
      <c r="G170" s="150">
        <v>49</v>
      </c>
      <c r="H170" s="150">
        <v>8935</v>
      </c>
      <c r="I170" s="19">
        <v>8</v>
      </c>
      <c r="J170" s="19">
        <v>1598</v>
      </c>
      <c r="K170" s="19">
        <v>7</v>
      </c>
      <c r="L170" s="19">
        <v>6117</v>
      </c>
      <c r="M170" s="19">
        <v>0</v>
      </c>
      <c r="N170" s="19">
        <v>0</v>
      </c>
      <c r="O170" s="55">
        <f t="shared" si="257"/>
        <v>1014</v>
      </c>
      <c r="P170" s="55">
        <f t="shared" si="258"/>
        <v>183012</v>
      </c>
      <c r="Q170" s="19">
        <v>845</v>
      </c>
      <c r="R170" s="19">
        <v>88229</v>
      </c>
      <c r="S170" s="19">
        <v>138</v>
      </c>
      <c r="T170" s="19">
        <v>70017</v>
      </c>
      <c r="U170" s="19">
        <v>12</v>
      </c>
      <c r="V170" s="19">
        <v>7769</v>
      </c>
      <c r="W170" s="19">
        <v>3</v>
      </c>
      <c r="X170" s="19">
        <v>5165</v>
      </c>
      <c r="Y170" s="19">
        <v>8</v>
      </c>
      <c r="Z170" s="52">
        <v>2586</v>
      </c>
      <c r="AA170" s="19">
        <v>2</v>
      </c>
      <c r="AB170" s="19">
        <v>1000</v>
      </c>
      <c r="AC170" s="56">
        <f t="shared" si="259"/>
        <v>161</v>
      </c>
      <c r="AD170" s="56">
        <f t="shared" si="260"/>
        <v>85537</v>
      </c>
      <c r="AE170" s="19">
        <v>0</v>
      </c>
      <c r="AF170" s="19">
        <v>0</v>
      </c>
      <c r="AG170" s="19">
        <v>17</v>
      </c>
      <c r="AH170" s="19">
        <v>1831</v>
      </c>
      <c r="AI170" s="19">
        <v>8</v>
      </c>
      <c r="AJ170" s="19">
        <v>4904</v>
      </c>
      <c r="AK170" s="19">
        <v>16</v>
      </c>
      <c r="AL170" s="19">
        <v>834</v>
      </c>
      <c r="AM170" s="19">
        <v>16</v>
      </c>
      <c r="AN170" s="19">
        <v>866</v>
      </c>
      <c r="AO170" s="19">
        <v>36</v>
      </c>
      <c r="AP170" s="19">
        <v>7935</v>
      </c>
      <c r="AQ170" s="19">
        <v>10</v>
      </c>
      <c r="AR170" s="45">
        <v>4000</v>
      </c>
      <c r="AS170" s="57">
        <f t="shared" si="261"/>
        <v>1268</v>
      </c>
      <c r="AT170" s="57">
        <f t="shared" si="262"/>
        <v>284919</v>
      </c>
      <c r="AU170" s="19">
        <v>787</v>
      </c>
      <c r="AV170" s="45">
        <v>99365</v>
      </c>
      <c r="AW170" s="19">
        <v>300</v>
      </c>
      <c r="AX170" s="19">
        <v>60000</v>
      </c>
      <c r="AY170" s="19">
        <v>0</v>
      </c>
      <c r="AZ170" s="19">
        <v>0</v>
      </c>
      <c r="BA170" s="19">
        <v>3</v>
      </c>
      <c r="BB170" s="19">
        <v>5637</v>
      </c>
      <c r="BC170" s="19">
        <v>5</v>
      </c>
      <c r="BD170" s="19">
        <v>14094</v>
      </c>
      <c r="BE170" s="19">
        <v>48</v>
      </c>
      <c r="BF170" s="19">
        <v>9831</v>
      </c>
      <c r="BG170" s="19">
        <v>33</v>
      </c>
      <c r="BH170" s="19">
        <v>6765</v>
      </c>
      <c r="BI170" s="58">
        <f t="shared" si="321"/>
        <v>89</v>
      </c>
      <c r="BJ170" s="59">
        <f t="shared" si="322"/>
        <v>36327</v>
      </c>
      <c r="BK170" s="58">
        <f t="shared" si="323"/>
        <v>1357</v>
      </c>
      <c r="BL170" s="59">
        <f t="shared" si="324"/>
        <v>321246</v>
      </c>
    </row>
    <row r="171" spans="1:64" s="60" customFormat="1" ht="18" customHeight="1" thickBot="1" x14ac:dyDescent="0.3">
      <c r="A171" s="53" t="s">
        <v>9</v>
      </c>
      <c r="B171" s="54" t="s">
        <v>47</v>
      </c>
      <c r="C171" s="19">
        <v>0</v>
      </c>
      <c r="D171" s="45">
        <v>0</v>
      </c>
      <c r="E171" s="19">
        <v>0</v>
      </c>
      <c r="F171" s="45">
        <v>0</v>
      </c>
      <c r="G171" s="150">
        <v>0</v>
      </c>
      <c r="H171" s="150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55">
        <f t="shared" si="257"/>
        <v>0</v>
      </c>
      <c r="P171" s="55">
        <f t="shared" si="258"/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52">
        <v>0</v>
      </c>
      <c r="AA171" s="19">
        <v>0</v>
      </c>
      <c r="AB171" s="19">
        <v>0</v>
      </c>
      <c r="AC171" s="56">
        <f t="shared" si="259"/>
        <v>0</v>
      </c>
      <c r="AD171" s="56">
        <f t="shared" si="260"/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45">
        <v>0</v>
      </c>
      <c r="AS171" s="57">
        <f t="shared" si="261"/>
        <v>0</v>
      </c>
      <c r="AT171" s="57">
        <f t="shared" si="262"/>
        <v>0</v>
      </c>
      <c r="AU171" s="19">
        <v>0</v>
      </c>
      <c r="AV171" s="45">
        <v>0</v>
      </c>
      <c r="AW171" s="19">
        <v>0</v>
      </c>
      <c r="AX171" s="19">
        <v>0</v>
      </c>
      <c r="AY171" s="19">
        <v>0</v>
      </c>
      <c r="AZ171" s="19">
        <v>0</v>
      </c>
      <c r="BA171" s="19">
        <v>0</v>
      </c>
      <c r="BB171" s="19">
        <v>0</v>
      </c>
      <c r="BC171" s="19">
        <v>0</v>
      </c>
      <c r="BD171" s="19">
        <v>0</v>
      </c>
      <c r="BE171" s="19">
        <v>0</v>
      </c>
      <c r="BF171" s="19">
        <v>0</v>
      </c>
      <c r="BG171" s="19">
        <v>0</v>
      </c>
      <c r="BH171" s="19">
        <v>0</v>
      </c>
      <c r="BI171" s="58">
        <f t="shared" si="321"/>
        <v>0</v>
      </c>
      <c r="BJ171" s="59">
        <f t="shared" si="322"/>
        <v>0</v>
      </c>
      <c r="BK171" s="58">
        <f t="shared" si="323"/>
        <v>0</v>
      </c>
      <c r="BL171" s="59">
        <f t="shared" si="324"/>
        <v>0</v>
      </c>
    </row>
    <row r="172" spans="1:64" s="60" customFormat="1" ht="18" customHeight="1" thickBot="1" x14ac:dyDescent="0.3">
      <c r="A172" s="53" t="s">
        <v>10</v>
      </c>
      <c r="B172" s="54" t="s">
        <v>47</v>
      </c>
      <c r="C172" s="19">
        <v>352</v>
      </c>
      <c r="D172" s="45">
        <v>40692</v>
      </c>
      <c r="E172" s="19">
        <v>108</v>
      </c>
      <c r="F172" s="45">
        <v>24278</v>
      </c>
      <c r="G172" s="150">
        <v>66</v>
      </c>
      <c r="H172" s="150">
        <v>11954</v>
      </c>
      <c r="I172" s="19">
        <v>12</v>
      </c>
      <c r="J172" s="19">
        <v>1713</v>
      </c>
      <c r="K172" s="19">
        <v>5</v>
      </c>
      <c r="L172" s="19">
        <v>1027</v>
      </c>
      <c r="M172" s="19">
        <v>1</v>
      </c>
      <c r="N172" s="19">
        <v>200</v>
      </c>
      <c r="O172" s="55">
        <f t="shared" si="257"/>
        <v>477</v>
      </c>
      <c r="P172" s="55">
        <f t="shared" si="258"/>
        <v>67710</v>
      </c>
      <c r="Q172" s="19">
        <v>397</v>
      </c>
      <c r="R172" s="19">
        <v>32579</v>
      </c>
      <c r="S172" s="19">
        <v>89</v>
      </c>
      <c r="T172" s="19">
        <v>9594</v>
      </c>
      <c r="U172" s="19">
        <v>22</v>
      </c>
      <c r="V172" s="19">
        <v>11056</v>
      </c>
      <c r="W172" s="19">
        <v>0</v>
      </c>
      <c r="X172" s="19">
        <v>0</v>
      </c>
      <c r="Y172" s="19">
        <v>0</v>
      </c>
      <c r="Z172" s="52">
        <v>0</v>
      </c>
      <c r="AA172" s="19">
        <v>0</v>
      </c>
      <c r="AB172" s="19">
        <v>0</v>
      </c>
      <c r="AC172" s="56">
        <f t="shared" si="259"/>
        <v>111</v>
      </c>
      <c r="AD172" s="56">
        <f t="shared" si="260"/>
        <v>20650</v>
      </c>
      <c r="AE172" s="19">
        <v>0</v>
      </c>
      <c r="AF172" s="19">
        <v>0</v>
      </c>
      <c r="AG172" s="19">
        <v>72</v>
      </c>
      <c r="AH172" s="19">
        <v>12600</v>
      </c>
      <c r="AI172" s="19">
        <v>58</v>
      </c>
      <c r="AJ172" s="19">
        <v>18152</v>
      </c>
      <c r="AK172" s="19">
        <v>4</v>
      </c>
      <c r="AL172" s="19">
        <v>6846</v>
      </c>
      <c r="AM172" s="19">
        <v>6</v>
      </c>
      <c r="AN172" s="19">
        <v>6846</v>
      </c>
      <c r="AO172" s="19">
        <v>70</v>
      </c>
      <c r="AP172" s="19">
        <v>6042</v>
      </c>
      <c r="AQ172" s="19">
        <v>2</v>
      </c>
      <c r="AR172" s="45">
        <v>1000</v>
      </c>
      <c r="AS172" s="57">
        <f t="shared" si="261"/>
        <v>798</v>
      </c>
      <c r="AT172" s="57">
        <f t="shared" si="262"/>
        <v>138846</v>
      </c>
      <c r="AU172" s="19">
        <v>559</v>
      </c>
      <c r="AV172" s="45">
        <v>54002</v>
      </c>
      <c r="AW172" s="19">
        <v>120</v>
      </c>
      <c r="AX172" s="19">
        <v>11858</v>
      </c>
      <c r="AY172" s="19">
        <v>0</v>
      </c>
      <c r="AZ172" s="19">
        <v>0</v>
      </c>
      <c r="BA172" s="19">
        <v>7</v>
      </c>
      <c r="BB172" s="19">
        <v>6524</v>
      </c>
      <c r="BC172" s="19">
        <v>3</v>
      </c>
      <c r="BD172" s="19">
        <v>5931</v>
      </c>
      <c r="BE172" s="19">
        <v>27</v>
      </c>
      <c r="BF172" s="19">
        <v>4266</v>
      </c>
      <c r="BG172" s="19">
        <v>11</v>
      </c>
      <c r="BH172" s="19">
        <v>3382</v>
      </c>
      <c r="BI172" s="58">
        <f t="shared" si="321"/>
        <v>48</v>
      </c>
      <c r="BJ172" s="59">
        <f t="shared" si="322"/>
        <v>20103</v>
      </c>
      <c r="BK172" s="58">
        <f t="shared" si="323"/>
        <v>846</v>
      </c>
      <c r="BL172" s="59">
        <f t="shared" si="324"/>
        <v>158949</v>
      </c>
    </row>
    <row r="173" spans="1:64" s="60" customFormat="1" ht="18" customHeight="1" thickBot="1" x14ac:dyDescent="0.3">
      <c r="A173" s="53" t="s">
        <v>11</v>
      </c>
      <c r="B173" s="54" t="s">
        <v>47</v>
      </c>
      <c r="C173" s="19">
        <v>267</v>
      </c>
      <c r="D173" s="45">
        <v>34483</v>
      </c>
      <c r="E173" s="19">
        <v>105</v>
      </c>
      <c r="F173" s="45">
        <v>7019</v>
      </c>
      <c r="G173" s="150">
        <v>16</v>
      </c>
      <c r="H173" s="150">
        <v>3176</v>
      </c>
      <c r="I173" s="19">
        <v>69</v>
      </c>
      <c r="J173" s="19">
        <v>3885</v>
      </c>
      <c r="K173" s="19">
        <v>72</v>
      </c>
      <c r="L173" s="19">
        <v>4521</v>
      </c>
      <c r="M173" s="19">
        <v>0</v>
      </c>
      <c r="N173" s="19">
        <v>0</v>
      </c>
      <c r="O173" s="55">
        <f t="shared" si="257"/>
        <v>513</v>
      </c>
      <c r="P173" s="55">
        <f t="shared" si="258"/>
        <v>49908</v>
      </c>
      <c r="Q173" s="19">
        <v>426</v>
      </c>
      <c r="R173" s="19">
        <v>27609</v>
      </c>
      <c r="S173" s="19">
        <v>84</v>
      </c>
      <c r="T173" s="19">
        <v>5771</v>
      </c>
      <c r="U173" s="19">
        <v>36</v>
      </c>
      <c r="V173" s="19">
        <v>2845</v>
      </c>
      <c r="W173" s="19">
        <v>0</v>
      </c>
      <c r="X173" s="19">
        <v>0</v>
      </c>
      <c r="Y173" s="19">
        <v>29</v>
      </c>
      <c r="Z173" s="52">
        <v>2312</v>
      </c>
      <c r="AA173" s="19">
        <v>0</v>
      </c>
      <c r="AB173" s="19">
        <v>0</v>
      </c>
      <c r="AC173" s="56">
        <f t="shared" si="259"/>
        <v>149</v>
      </c>
      <c r="AD173" s="56">
        <f t="shared" si="260"/>
        <v>10928</v>
      </c>
      <c r="AE173" s="19">
        <v>0</v>
      </c>
      <c r="AF173" s="19">
        <v>0</v>
      </c>
      <c r="AG173" s="19">
        <v>12</v>
      </c>
      <c r="AH173" s="19">
        <v>1844</v>
      </c>
      <c r="AI173" s="19">
        <v>16</v>
      </c>
      <c r="AJ173" s="19">
        <v>3830</v>
      </c>
      <c r="AK173" s="19">
        <v>5</v>
      </c>
      <c r="AL173" s="19">
        <v>1020</v>
      </c>
      <c r="AM173" s="19">
        <v>8</v>
      </c>
      <c r="AN173" s="19">
        <v>277</v>
      </c>
      <c r="AO173" s="19">
        <v>36</v>
      </c>
      <c r="AP173" s="19">
        <v>5726</v>
      </c>
      <c r="AQ173" s="19">
        <v>0</v>
      </c>
      <c r="AR173" s="45">
        <v>0</v>
      </c>
      <c r="AS173" s="57">
        <f t="shared" si="261"/>
        <v>739</v>
      </c>
      <c r="AT173" s="57">
        <f t="shared" si="262"/>
        <v>73533</v>
      </c>
      <c r="AU173" s="19">
        <v>423</v>
      </c>
      <c r="AV173" s="45">
        <v>26182</v>
      </c>
      <c r="AW173" s="19">
        <v>5</v>
      </c>
      <c r="AX173" s="19">
        <v>1011</v>
      </c>
      <c r="AY173" s="23">
        <v>0</v>
      </c>
      <c r="AZ173" s="23">
        <v>0</v>
      </c>
      <c r="BA173" s="23">
        <v>6</v>
      </c>
      <c r="BB173" s="23">
        <v>1917</v>
      </c>
      <c r="BC173" s="23">
        <v>8</v>
      </c>
      <c r="BD173" s="23">
        <v>3157</v>
      </c>
      <c r="BE173" s="64">
        <v>0</v>
      </c>
      <c r="BF173" s="64">
        <v>0</v>
      </c>
      <c r="BG173" s="64">
        <v>281</v>
      </c>
      <c r="BH173" s="64">
        <v>4510</v>
      </c>
      <c r="BI173" s="58">
        <f t="shared" si="321"/>
        <v>295</v>
      </c>
      <c r="BJ173" s="59">
        <f t="shared" si="322"/>
        <v>9584</v>
      </c>
      <c r="BK173" s="58">
        <f t="shared" si="323"/>
        <v>1034</v>
      </c>
      <c r="BL173" s="59">
        <f t="shared" si="324"/>
        <v>83117</v>
      </c>
    </row>
    <row r="174" spans="1:64" s="60" customFormat="1" ht="18" customHeight="1" thickBot="1" x14ac:dyDescent="0.3">
      <c r="A174" s="53" t="s">
        <v>12</v>
      </c>
      <c r="B174" s="54" t="s">
        <v>47</v>
      </c>
      <c r="C174" s="43">
        <v>3637</v>
      </c>
      <c r="D174" s="61">
        <v>566570</v>
      </c>
      <c r="E174" s="65">
        <v>718</v>
      </c>
      <c r="F174" s="61">
        <v>41395</v>
      </c>
      <c r="G174" s="156">
        <v>148</v>
      </c>
      <c r="H174" s="151">
        <v>50458</v>
      </c>
      <c r="I174" s="43">
        <v>292</v>
      </c>
      <c r="J174" s="43">
        <v>14681</v>
      </c>
      <c r="K174" s="43">
        <v>312</v>
      </c>
      <c r="L174" s="43">
        <v>156599</v>
      </c>
      <c r="M174" s="28">
        <v>14</v>
      </c>
      <c r="N174" s="28">
        <v>4103</v>
      </c>
      <c r="O174" s="55">
        <f t="shared" si="257"/>
        <v>4959</v>
      </c>
      <c r="P174" s="55">
        <f t="shared" si="258"/>
        <v>779245</v>
      </c>
      <c r="Q174" s="19">
        <v>4124</v>
      </c>
      <c r="R174" s="19">
        <v>453623</v>
      </c>
      <c r="S174" s="43">
        <v>293</v>
      </c>
      <c r="T174" s="28">
        <v>291624</v>
      </c>
      <c r="U174" s="43">
        <v>51</v>
      </c>
      <c r="V174" s="28">
        <v>208302</v>
      </c>
      <c r="W174" s="43">
        <v>17</v>
      </c>
      <c r="X174" s="28">
        <v>83321</v>
      </c>
      <c r="Y174" s="43">
        <v>6</v>
      </c>
      <c r="Z174" s="66">
        <v>11902</v>
      </c>
      <c r="AA174" s="43">
        <v>2</v>
      </c>
      <c r="AB174" s="43">
        <v>600</v>
      </c>
      <c r="AC174" s="56">
        <f t="shared" si="259"/>
        <v>367</v>
      </c>
      <c r="AD174" s="56">
        <f t="shared" si="260"/>
        <v>595149</v>
      </c>
      <c r="AE174" s="43">
        <v>0</v>
      </c>
      <c r="AF174" s="43">
        <v>0</v>
      </c>
      <c r="AG174" s="43">
        <v>141</v>
      </c>
      <c r="AH174" s="43">
        <v>27423</v>
      </c>
      <c r="AI174" s="43">
        <v>262</v>
      </c>
      <c r="AJ174" s="43">
        <v>260436</v>
      </c>
      <c r="AK174" s="43">
        <v>29</v>
      </c>
      <c r="AL174" s="43">
        <v>25810</v>
      </c>
      <c r="AM174" s="43">
        <v>18</v>
      </c>
      <c r="AN174" s="43">
        <v>1387</v>
      </c>
      <c r="AO174" s="43">
        <v>0</v>
      </c>
      <c r="AP174" s="43">
        <v>0</v>
      </c>
      <c r="AQ174" s="43">
        <v>0</v>
      </c>
      <c r="AR174" s="61">
        <v>0</v>
      </c>
      <c r="AS174" s="57">
        <f t="shared" si="261"/>
        <v>5776</v>
      </c>
      <c r="AT174" s="57">
        <f t="shared" si="262"/>
        <v>1689450</v>
      </c>
      <c r="AU174" s="19">
        <v>3637</v>
      </c>
      <c r="AV174" s="45">
        <v>710852</v>
      </c>
      <c r="AW174" s="43">
        <v>437</v>
      </c>
      <c r="AX174" s="43">
        <v>124295</v>
      </c>
      <c r="AY174" s="43">
        <v>0</v>
      </c>
      <c r="AZ174" s="43">
        <v>0</v>
      </c>
      <c r="BA174" s="43">
        <v>5</v>
      </c>
      <c r="BB174" s="43">
        <v>6153</v>
      </c>
      <c r="BC174" s="43">
        <v>23</v>
      </c>
      <c r="BD174" s="43">
        <v>49228</v>
      </c>
      <c r="BE174" s="43">
        <v>1002</v>
      </c>
      <c r="BF174" s="43">
        <v>335368</v>
      </c>
      <c r="BG174" s="43">
        <v>1048</v>
      </c>
      <c r="BH174" s="43">
        <v>252292</v>
      </c>
      <c r="BI174" s="58">
        <f t="shared" si="321"/>
        <v>2078</v>
      </c>
      <c r="BJ174" s="59">
        <f t="shared" si="322"/>
        <v>643041</v>
      </c>
      <c r="BK174" s="58">
        <f t="shared" si="323"/>
        <v>7854</v>
      </c>
      <c r="BL174" s="59">
        <f t="shared" si="324"/>
        <v>2332491</v>
      </c>
    </row>
    <row r="175" spans="1:64" s="60" customFormat="1" ht="18" customHeight="1" thickBot="1" x14ac:dyDescent="0.3">
      <c r="A175" s="53" t="s">
        <v>26</v>
      </c>
      <c r="B175" s="54" t="s">
        <v>47</v>
      </c>
      <c r="C175" s="19">
        <v>1620</v>
      </c>
      <c r="D175" s="45">
        <v>150708</v>
      </c>
      <c r="E175" s="19">
        <v>582</v>
      </c>
      <c r="F175" s="45">
        <v>4419</v>
      </c>
      <c r="G175" s="150">
        <v>6</v>
      </c>
      <c r="H175" s="150">
        <v>903</v>
      </c>
      <c r="I175" s="19">
        <v>64</v>
      </c>
      <c r="J175" s="19">
        <v>20892</v>
      </c>
      <c r="K175" s="19">
        <v>39</v>
      </c>
      <c r="L175" s="19">
        <v>27626</v>
      </c>
      <c r="M175" s="19">
        <v>0</v>
      </c>
      <c r="N175" s="19">
        <v>0</v>
      </c>
      <c r="O175" s="55">
        <f t="shared" si="257"/>
        <v>2305</v>
      </c>
      <c r="P175" s="55">
        <f t="shared" si="258"/>
        <v>203645</v>
      </c>
      <c r="Q175" s="19">
        <v>1827</v>
      </c>
      <c r="R175" s="19">
        <v>120663</v>
      </c>
      <c r="S175" s="19">
        <v>56</v>
      </c>
      <c r="T175" s="19">
        <v>115574</v>
      </c>
      <c r="U175" s="19">
        <v>28</v>
      </c>
      <c r="V175" s="19">
        <v>35293</v>
      </c>
      <c r="W175" s="19">
        <v>19</v>
      </c>
      <c r="X175" s="19">
        <v>111327</v>
      </c>
      <c r="Y175" s="19">
        <v>14</v>
      </c>
      <c r="Z175" s="52">
        <v>4691</v>
      </c>
      <c r="AA175" s="19">
        <v>0</v>
      </c>
      <c r="AB175" s="19">
        <v>0</v>
      </c>
      <c r="AC175" s="56">
        <f t="shared" si="259"/>
        <v>117</v>
      </c>
      <c r="AD175" s="56">
        <f t="shared" si="260"/>
        <v>266885</v>
      </c>
      <c r="AE175" s="19">
        <v>0</v>
      </c>
      <c r="AF175" s="19">
        <v>0</v>
      </c>
      <c r="AG175" s="19">
        <v>14</v>
      </c>
      <c r="AH175" s="19">
        <v>5844</v>
      </c>
      <c r="AI175" s="19">
        <v>17</v>
      </c>
      <c r="AJ175" s="19">
        <v>17534</v>
      </c>
      <c r="AK175" s="19">
        <v>0</v>
      </c>
      <c r="AL175" s="19">
        <v>0</v>
      </c>
      <c r="AM175" s="19">
        <v>0</v>
      </c>
      <c r="AN175" s="19">
        <v>0</v>
      </c>
      <c r="AO175" s="19">
        <v>14</v>
      </c>
      <c r="AP175" s="19">
        <v>23279</v>
      </c>
      <c r="AQ175" s="19">
        <v>5</v>
      </c>
      <c r="AR175" s="45">
        <v>5000</v>
      </c>
      <c r="AS175" s="57">
        <f t="shared" si="261"/>
        <v>2467</v>
      </c>
      <c r="AT175" s="57">
        <f t="shared" si="262"/>
        <v>517187</v>
      </c>
      <c r="AU175" s="19">
        <v>1430</v>
      </c>
      <c r="AV175" s="45">
        <v>206103</v>
      </c>
      <c r="AW175" s="19">
        <v>89</v>
      </c>
      <c r="AX175" s="19">
        <v>4296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33</v>
      </c>
      <c r="BF175" s="19">
        <v>16140</v>
      </c>
      <c r="BG175" s="19">
        <v>58</v>
      </c>
      <c r="BH175" s="19">
        <v>9871</v>
      </c>
      <c r="BI175" s="58">
        <f t="shared" si="321"/>
        <v>91</v>
      </c>
      <c r="BJ175" s="59">
        <f t="shared" si="322"/>
        <v>26011</v>
      </c>
      <c r="BK175" s="58">
        <f t="shared" si="323"/>
        <v>2558</v>
      </c>
      <c r="BL175" s="59">
        <f t="shared" si="324"/>
        <v>543198</v>
      </c>
    </row>
    <row r="176" spans="1:64" s="60" customFormat="1" ht="18" customHeight="1" thickBot="1" x14ac:dyDescent="0.3">
      <c r="A176" s="53" t="s">
        <v>13</v>
      </c>
      <c r="B176" s="54" t="s">
        <v>47</v>
      </c>
      <c r="C176" s="21">
        <v>335</v>
      </c>
      <c r="D176" s="45">
        <v>48364</v>
      </c>
      <c r="E176" s="21">
        <v>108</v>
      </c>
      <c r="F176" s="45">
        <v>30422</v>
      </c>
      <c r="G176" s="153">
        <v>140</v>
      </c>
      <c r="H176" s="153">
        <v>12969</v>
      </c>
      <c r="I176" s="21">
        <v>9</v>
      </c>
      <c r="J176" s="21">
        <v>2555</v>
      </c>
      <c r="K176" s="21">
        <v>0</v>
      </c>
      <c r="L176" s="21">
        <v>0</v>
      </c>
      <c r="M176" s="21">
        <v>0</v>
      </c>
      <c r="N176" s="21">
        <v>0</v>
      </c>
      <c r="O176" s="55">
        <f t="shared" si="257"/>
        <v>452</v>
      </c>
      <c r="P176" s="55">
        <f t="shared" si="258"/>
        <v>81341</v>
      </c>
      <c r="Q176" s="19">
        <v>378</v>
      </c>
      <c r="R176" s="19">
        <v>38722</v>
      </c>
      <c r="S176" s="21">
        <v>12</v>
      </c>
      <c r="T176" s="21">
        <v>4185</v>
      </c>
      <c r="U176" s="21">
        <v>14</v>
      </c>
      <c r="V176" s="21">
        <v>13057</v>
      </c>
      <c r="W176" s="21">
        <v>2</v>
      </c>
      <c r="X176" s="21">
        <v>8890</v>
      </c>
      <c r="Y176" s="21">
        <v>94</v>
      </c>
      <c r="Z176" s="67">
        <v>33071</v>
      </c>
      <c r="AA176" s="21">
        <v>7</v>
      </c>
      <c r="AB176" s="21">
        <v>3000</v>
      </c>
      <c r="AC176" s="56">
        <f t="shared" si="259"/>
        <v>122</v>
      </c>
      <c r="AD176" s="56">
        <f t="shared" si="260"/>
        <v>59203</v>
      </c>
      <c r="AE176" s="21">
        <v>0</v>
      </c>
      <c r="AF176" s="21">
        <v>0</v>
      </c>
      <c r="AG176" s="21">
        <v>23</v>
      </c>
      <c r="AH176" s="21">
        <v>9783</v>
      </c>
      <c r="AI176" s="21">
        <v>27</v>
      </c>
      <c r="AJ176" s="21">
        <v>27124</v>
      </c>
      <c r="AK176" s="21">
        <v>7</v>
      </c>
      <c r="AL176" s="21">
        <v>2447</v>
      </c>
      <c r="AM176" s="21">
        <v>16</v>
      </c>
      <c r="AN176" s="21">
        <v>97</v>
      </c>
      <c r="AO176" s="21">
        <v>1535</v>
      </c>
      <c r="AP176" s="21">
        <v>71340</v>
      </c>
      <c r="AQ176" s="21">
        <v>4</v>
      </c>
      <c r="AR176" s="68">
        <v>1973</v>
      </c>
      <c r="AS176" s="57">
        <f t="shared" si="261"/>
        <v>2182</v>
      </c>
      <c r="AT176" s="57">
        <f t="shared" si="262"/>
        <v>251335</v>
      </c>
      <c r="AU176" s="19">
        <v>1513</v>
      </c>
      <c r="AV176" s="45">
        <v>108677</v>
      </c>
      <c r="AW176" s="21">
        <v>159</v>
      </c>
      <c r="AX176" s="21">
        <v>21807</v>
      </c>
      <c r="AY176" s="21">
        <v>0</v>
      </c>
      <c r="AZ176" s="21">
        <v>0</v>
      </c>
      <c r="BA176" s="21">
        <v>0</v>
      </c>
      <c r="BB176" s="21">
        <v>0</v>
      </c>
      <c r="BC176" s="21">
        <v>0</v>
      </c>
      <c r="BD176" s="21">
        <v>0</v>
      </c>
      <c r="BE176" s="21">
        <v>77</v>
      </c>
      <c r="BF176" s="21">
        <v>37909</v>
      </c>
      <c r="BG176" s="21">
        <v>70</v>
      </c>
      <c r="BH176" s="21">
        <v>70260</v>
      </c>
      <c r="BI176" s="58">
        <f t="shared" si="321"/>
        <v>147</v>
      </c>
      <c r="BJ176" s="59">
        <f t="shared" si="322"/>
        <v>108169</v>
      </c>
      <c r="BK176" s="58">
        <f t="shared" si="323"/>
        <v>2329</v>
      </c>
      <c r="BL176" s="59">
        <f t="shared" si="324"/>
        <v>359504</v>
      </c>
    </row>
    <row r="177" spans="1:64" s="60" customFormat="1" ht="18" customHeight="1" thickBot="1" x14ac:dyDescent="0.3">
      <c r="A177" s="53" t="s">
        <v>24</v>
      </c>
      <c r="B177" s="54" t="s">
        <v>47</v>
      </c>
      <c r="C177" s="19">
        <v>278</v>
      </c>
      <c r="D177" s="45">
        <v>34954</v>
      </c>
      <c r="E177" s="73">
        <v>100</v>
      </c>
      <c r="F177" s="45">
        <v>26103</v>
      </c>
      <c r="G177" s="157">
        <v>11</v>
      </c>
      <c r="H177" s="157">
        <v>1249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55">
        <f t="shared" si="257"/>
        <v>378</v>
      </c>
      <c r="P177" s="55">
        <f t="shared" si="258"/>
        <v>61057</v>
      </c>
      <c r="Q177" s="19">
        <v>315</v>
      </c>
      <c r="R177" s="19">
        <v>27985</v>
      </c>
      <c r="S177" s="19">
        <v>1</v>
      </c>
      <c r="T177" s="19">
        <v>12568</v>
      </c>
      <c r="U177" s="19">
        <v>1</v>
      </c>
      <c r="V177" s="19">
        <v>1805</v>
      </c>
      <c r="W177" s="19">
        <v>0</v>
      </c>
      <c r="X177" s="19">
        <v>0</v>
      </c>
      <c r="Y177" s="19">
        <v>12</v>
      </c>
      <c r="Z177" s="52">
        <v>1626</v>
      </c>
      <c r="AA177" s="19">
        <v>0</v>
      </c>
      <c r="AB177" s="19">
        <v>0</v>
      </c>
      <c r="AC177" s="56">
        <f t="shared" si="259"/>
        <v>14</v>
      </c>
      <c r="AD177" s="56">
        <f t="shared" si="260"/>
        <v>15999</v>
      </c>
      <c r="AE177" s="19">
        <v>0</v>
      </c>
      <c r="AF177" s="19">
        <v>0</v>
      </c>
      <c r="AG177" s="19">
        <v>2</v>
      </c>
      <c r="AH177" s="19">
        <v>1037</v>
      </c>
      <c r="AI177" s="19">
        <v>1</v>
      </c>
      <c r="AJ177" s="19">
        <v>284</v>
      </c>
      <c r="AK177" s="19">
        <v>0</v>
      </c>
      <c r="AL177" s="19">
        <v>0</v>
      </c>
      <c r="AM177" s="19">
        <v>0</v>
      </c>
      <c r="AN177" s="19">
        <v>0</v>
      </c>
      <c r="AO177" s="19">
        <v>12</v>
      </c>
      <c r="AP177" s="19">
        <v>28179</v>
      </c>
      <c r="AQ177" s="19">
        <v>5</v>
      </c>
      <c r="AR177" s="45">
        <v>5000</v>
      </c>
      <c r="AS177" s="57">
        <f t="shared" si="261"/>
        <v>407</v>
      </c>
      <c r="AT177" s="57">
        <f t="shared" si="262"/>
        <v>106556</v>
      </c>
      <c r="AU177" s="19">
        <v>255</v>
      </c>
      <c r="AV177" s="45">
        <v>37518</v>
      </c>
      <c r="AW177" s="19">
        <v>22</v>
      </c>
      <c r="AX177" s="19">
        <v>5031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19">
        <v>0</v>
      </c>
      <c r="BE177" s="19">
        <v>5</v>
      </c>
      <c r="BF177" s="19">
        <v>706</v>
      </c>
      <c r="BG177" s="19">
        <v>11</v>
      </c>
      <c r="BH177" s="19">
        <v>710</v>
      </c>
      <c r="BI177" s="58">
        <f t="shared" si="321"/>
        <v>16</v>
      </c>
      <c r="BJ177" s="59">
        <f t="shared" si="322"/>
        <v>1416</v>
      </c>
      <c r="BK177" s="58">
        <f t="shared" si="323"/>
        <v>423</v>
      </c>
      <c r="BL177" s="59">
        <f t="shared" si="324"/>
        <v>107972</v>
      </c>
    </row>
    <row r="178" spans="1:64" s="60" customFormat="1" ht="18" customHeight="1" thickBot="1" x14ac:dyDescent="0.3">
      <c r="A178" s="53" t="s">
        <v>14</v>
      </c>
      <c r="B178" s="54" t="s">
        <v>47</v>
      </c>
      <c r="C178" s="44">
        <v>2883</v>
      </c>
      <c r="D178" s="45">
        <v>125824</v>
      </c>
      <c r="E178" s="19">
        <v>767</v>
      </c>
      <c r="F178" s="45">
        <v>88997</v>
      </c>
      <c r="G178" s="150">
        <v>123</v>
      </c>
      <c r="H178" s="150">
        <v>6494</v>
      </c>
      <c r="I178" s="44">
        <v>259</v>
      </c>
      <c r="J178" s="19">
        <v>2229</v>
      </c>
      <c r="K178" s="44">
        <v>0</v>
      </c>
      <c r="L178" s="19">
        <v>0</v>
      </c>
      <c r="M178" s="19">
        <v>0</v>
      </c>
      <c r="N178" s="19">
        <v>0</v>
      </c>
      <c r="O178" s="55">
        <f t="shared" si="257"/>
        <v>3909</v>
      </c>
      <c r="P178" s="55">
        <f t="shared" si="258"/>
        <v>217050</v>
      </c>
      <c r="Q178" s="19">
        <v>3215</v>
      </c>
      <c r="R178" s="19">
        <v>100741</v>
      </c>
      <c r="S178" s="44">
        <v>74</v>
      </c>
      <c r="T178" s="78">
        <v>6394</v>
      </c>
      <c r="U178" s="44">
        <v>48</v>
      </c>
      <c r="V178" s="19">
        <v>6394</v>
      </c>
      <c r="W178" s="44">
        <v>15</v>
      </c>
      <c r="X178" s="19">
        <v>3789</v>
      </c>
      <c r="Y178" s="19">
        <v>0</v>
      </c>
      <c r="Z178" s="52">
        <v>0</v>
      </c>
      <c r="AA178" s="19">
        <v>0</v>
      </c>
      <c r="AB178" s="19">
        <v>0</v>
      </c>
      <c r="AC178" s="56">
        <f t="shared" si="259"/>
        <v>137</v>
      </c>
      <c r="AD178" s="56">
        <f t="shared" si="260"/>
        <v>16577</v>
      </c>
      <c r="AE178" s="19">
        <v>3</v>
      </c>
      <c r="AF178" s="19">
        <v>225</v>
      </c>
      <c r="AG178" s="19">
        <v>30</v>
      </c>
      <c r="AH178" s="19">
        <v>6442</v>
      </c>
      <c r="AI178" s="19">
        <v>19</v>
      </c>
      <c r="AJ178" s="19">
        <v>7702</v>
      </c>
      <c r="AK178" s="19">
        <v>112</v>
      </c>
      <c r="AL178" s="19">
        <v>5637</v>
      </c>
      <c r="AM178" s="44">
        <v>2</v>
      </c>
      <c r="AN178" s="19">
        <v>225</v>
      </c>
      <c r="AO178" s="19">
        <v>366</v>
      </c>
      <c r="AP178" s="19">
        <v>5597</v>
      </c>
      <c r="AQ178" s="19">
        <v>2</v>
      </c>
      <c r="AR178" s="45">
        <v>1000</v>
      </c>
      <c r="AS178" s="57">
        <f t="shared" si="261"/>
        <v>4578</v>
      </c>
      <c r="AT178" s="57">
        <f t="shared" si="262"/>
        <v>259455</v>
      </c>
      <c r="AU178" s="19">
        <v>2788</v>
      </c>
      <c r="AV178" s="45">
        <v>82828</v>
      </c>
      <c r="AW178" s="19">
        <v>123</v>
      </c>
      <c r="AX178" s="19">
        <v>14567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19">
        <v>0</v>
      </c>
      <c r="BE178" s="19">
        <v>0</v>
      </c>
      <c r="BF178" s="78">
        <v>0</v>
      </c>
      <c r="BG178" s="19">
        <v>136</v>
      </c>
      <c r="BH178" s="19">
        <v>48877</v>
      </c>
      <c r="BI178" s="58">
        <f t="shared" si="321"/>
        <v>136</v>
      </c>
      <c r="BJ178" s="59">
        <f t="shared" si="322"/>
        <v>48877</v>
      </c>
      <c r="BK178" s="58">
        <f t="shared" si="323"/>
        <v>4714</v>
      </c>
      <c r="BL178" s="59">
        <f t="shared" si="324"/>
        <v>308332</v>
      </c>
    </row>
    <row r="179" spans="1:64" s="60" customFormat="1" ht="18" customHeight="1" thickBot="1" x14ac:dyDescent="0.3">
      <c r="A179" s="53" t="s">
        <v>15</v>
      </c>
      <c r="B179" s="54" t="s">
        <v>47</v>
      </c>
      <c r="C179" s="19">
        <v>0</v>
      </c>
      <c r="D179" s="45">
        <v>0</v>
      </c>
      <c r="E179" s="19">
        <v>0</v>
      </c>
      <c r="F179" s="45">
        <v>0</v>
      </c>
      <c r="G179" s="150">
        <v>0</v>
      </c>
      <c r="H179" s="150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55">
        <f t="shared" si="257"/>
        <v>0</v>
      </c>
      <c r="P179" s="55">
        <f t="shared" si="258"/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52">
        <v>0</v>
      </c>
      <c r="AA179" s="19">
        <v>0</v>
      </c>
      <c r="AB179" s="19">
        <v>0</v>
      </c>
      <c r="AC179" s="56">
        <f t="shared" si="259"/>
        <v>0</v>
      </c>
      <c r="AD179" s="56">
        <f t="shared" si="260"/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0</v>
      </c>
      <c r="AM179" s="19">
        <v>0</v>
      </c>
      <c r="AN179" s="19">
        <v>0</v>
      </c>
      <c r="AO179" s="19">
        <v>0</v>
      </c>
      <c r="AP179" s="19">
        <v>0</v>
      </c>
      <c r="AQ179" s="19">
        <v>0</v>
      </c>
      <c r="AR179" s="45">
        <v>0</v>
      </c>
      <c r="AS179" s="57">
        <f t="shared" si="261"/>
        <v>0</v>
      </c>
      <c r="AT179" s="57">
        <f t="shared" si="262"/>
        <v>0</v>
      </c>
      <c r="AU179" s="19">
        <v>0</v>
      </c>
      <c r="AV179" s="45">
        <v>0</v>
      </c>
      <c r="AW179" s="19">
        <v>0</v>
      </c>
      <c r="AX179" s="19">
        <v>0</v>
      </c>
      <c r="AY179" s="19">
        <v>0</v>
      </c>
      <c r="AZ179" s="19">
        <v>0</v>
      </c>
      <c r="BA179" s="19">
        <v>0</v>
      </c>
      <c r="BB179" s="19">
        <v>0</v>
      </c>
      <c r="BC179" s="19">
        <v>0</v>
      </c>
      <c r="BD179" s="19">
        <v>0</v>
      </c>
      <c r="BE179" s="19">
        <v>0</v>
      </c>
      <c r="BF179" s="19">
        <v>0</v>
      </c>
      <c r="BG179" s="19">
        <v>0</v>
      </c>
      <c r="BH179" s="19">
        <v>0</v>
      </c>
      <c r="BI179" s="58">
        <f t="shared" si="321"/>
        <v>0</v>
      </c>
      <c r="BJ179" s="59">
        <f t="shared" si="322"/>
        <v>0</v>
      </c>
      <c r="BK179" s="58">
        <f t="shared" si="323"/>
        <v>0</v>
      </c>
      <c r="BL179" s="59">
        <f t="shared" si="324"/>
        <v>0</v>
      </c>
    </row>
    <row r="180" spans="1:64" s="60" customFormat="1" ht="18" customHeight="1" thickBot="1" x14ac:dyDescent="0.3">
      <c r="A180" s="53" t="s">
        <v>22</v>
      </c>
      <c r="B180" s="54" t="s">
        <v>47</v>
      </c>
      <c r="C180" s="19">
        <v>0</v>
      </c>
      <c r="D180" s="45">
        <v>0</v>
      </c>
      <c r="E180" s="77">
        <v>0</v>
      </c>
      <c r="F180" s="45">
        <v>0</v>
      </c>
      <c r="G180" s="150">
        <v>0</v>
      </c>
      <c r="H180" s="150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55">
        <f t="shared" si="257"/>
        <v>0</v>
      </c>
      <c r="P180" s="55">
        <f t="shared" si="258"/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52">
        <v>0</v>
      </c>
      <c r="AA180" s="19">
        <v>0</v>
      </c>
      <c r="AB180" s="19">
        <v>0</v>
      </c>
      <c r="AC180" s="56">
        <f t="shared" si="259"/>
        <v>0</v>
      </c>
      <c r="AD180" s="56">
        <f t="shared" si="260"/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L180" s="19">
        <v>0</v>
      </c>
      <c r="AM180" s="19">
        <v>0</v>
      </c>
      <c r="AN180" s="19">
        <v>0</v>
      </c>
      <c r="AO180" s="19">
        <v>0</v>
      </c>
      <c r="AP180" s="19">
        <v>0</v>
      </c>
      <c r="AQ180" s="19">
        <v>0</v>
      </c>
      <c r="AR180" s="45">
        <v>0</v>
      </c>
      <c r="AS180" s="57">
        <f t="shared" si="261"/>
        <v>0</v>
      </c>
      <c r="AT180" s="57">
        <f t="shared" si="262"/>
        <v>0</v>
      </c>
      <c r="AU180" s="19">
        <v>0</v>
      </c>
      <c r="AV180" s="45">
        <v>0</v>
      </c>
      <c r="AW180" s="19">
        <v>0</v>
      </c>
      <c r="AX180" s="19">
        <v>0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19">
        <v>0</v>
      </c>
      <c r="BE180" s="19">
        <v>0</v>
      </c>
      <c r="BF180" s="19">
        <v>0</v>
      </c>
      <c r="BG180" s="19">
        <v>0</v>
      </c>
      <c r="BH180" s="19">
        <v>0</v>
      </c>
      <c r="BI180" s="58">
        <f t="shared" si="321"/>
        <v>0</v>
      </c>
      <c r="BJ180" s="59">
        <f t="shared" si="322"/>
        <v>0</v>
      </c>
      <c r="BK180" s="58">
        <f t="shared" si="323"/>
        <v>0</v>
      </c>
      <c r="BL180" s="59">
        <f t="shared" si="324"/>
        <v>0</v>
      </c>
    </row>
    <row r="181" spans="1:64" s="60" customFormat="1" ht="18" customHeight="1" thickBot="1" x14ac:dyDescent="0.3">
      <c r="A181" s="53" t="s">
        <v>23</v>
      </c>
      <c r="B181" s="54" t="s">
        <v>47</v>
      </c>
      <c r="C181" s="19">
        <v>0</v>
      </c>
      <c r="D181" s="45">
        <v>0</v>
      </c>
      <c r="E181" s="19">
        <v>0</v>
      </c>
      <c r="F181" s="45">
        <v>0</v>
      </c>
      <c r="G181" s="150">
        <v>0</v>
      </c>
      <c r="H181" s="150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55">
        <f t="shared" si="257"/>
        <v>0</v>
      </c>
      <c r="P181" s="55">
        <f t="shared" si="258"/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52">
        <v>0</v>
      </c>
      <c r="AA181" s="19">
        <v>0</v>
      </c>
      <c r="AB181" s="19">
        <v>0</v>
      </c>
      <c r="AC181" s="56">
        <f t="shared" si="259"/>
        <v>0</v>
      </c>
      <c r="AD181" s="56">
        <f t="shared" si="260"/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L181" s="19">
        <v>0</v>
      </c>
      <c r="AM181" s="19">
        <v>0</v>
      </c>
      <c r="AN181" s="19">
        <v>0</v>
      </c>
      <c r="AO181" s="19">
        <v>0</v>
      </c>
      <c r="AP181" s="19">
        <v>0</v>
      </c>
      <c r="AQ181" s="19">
        <v>0</v>
      </c>
      <c r="AR181" s="45">
        <v>0</v>
      </c>
      <c r="AS181" s="57">
        <f t="shared" si="261"/>
        <v>0</v>
      </c>
      <c r="AT181" s="57">
        <f t="shared" si="262"/>
        <v>0</v>
      </c>
      <c r="AU181" s="19">
        <v>0</v>
      </c>
      <c r="AV181" s="45">
        <v>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19">
        <v>0</v>
      </c>
      <c r="BE181" s="19">
        <v>0</v>
      </c>
      <c r="BF181" s="19">
        <v>0</v>
      </c>
      <c r="BG181" s="19">
        <v>0</v>
      </c>
      <c r="BH181" s="19">
        <v>0</v>
      </c>
      <c r="BI181" s="58">
        <f t="shared" si="321"/>
        <v>0</v>
      </c>
      <c r="BJ181" s="59">
        <f t="shared" si="322"/>
        <v>0</v>
      </c>
      <c r="BK181" s="58">
        <f t="shared" si="323"/>
        <v>0</v>
      </c>
      <c r="BL181" s="59">
        <f t="shared" si="324"/>
        <v>0</v>
      </c>
    </row>
    <row r="182" spans="1:64" s="60" customFormat="1" ht="20.25" customHeight="1" thickBot="1" x14ac:dyDescent="0.3">
      <c r="A182" s="3">
        <v>8</v>
      </c>
      <c r="B182" s="4" t="s">
        <v>47</v>
      </c>
      <c r="C182" s="30">
        <f>SUM(C162:C181)</f>
        <v>10274</v>
      </c>
      <c r="D182" s="2">
        <f>SUM(D162:D181)</f>
        <v>1133593</v>
      </c>
      <c r="E182" s="30">
        <f>SUM(E162:E181)</f>
        <v>2795</v>
      </c>
      <c r="F182" s="2">
        <f>SUM(F162:F181)</f>
        <v>304012</v>
      </c>
      <c r="G182" s="30">
        <f t="shared" ref="G182" si="383">SUM(G162:G181)</f>
        <v>559</v>
      </c>
      <c r="H182" s="2">
        <f t="shared" ref="H182" si="384">SUM(H162:H181)</f>
        <v>96138</v>
      </c>
      <c r="I182" s="30">
        <f t="shared" ref="I182" si="385">SUM(I162:I181)</f>
        <v>713</v>
      </c>
      <c r="J182" s="2">
        <f t="shared" ref="J182" si="386">SUM(J162:J181)</f>
        <v>47553</v>
      </c>
      <c r="K182" s="30">
        <f t="shared" ref="K182" si="387">SUM(K162:K181)</f>
        <v>435</v>
      </c>
      <c r="L182" s="2">
        <f t="shared" ref="L182" si="388">SUM(L162:L181)</f>
        <v>195890</v>
      </c>
      <c r="M182" s="30">
        <f t="shared" ref="M182" si="389">SUM(M162:M181)</f>
        <v>15</v>
      </c>
      <c r="N182" s="2">
        <f t="shared" ref="N182" si="390">SUM(N162:N181)</f>
        <v>4303</v>
      </c>
      <c r="O182" s="30">
        <f t="shared" ref="O182" si="391">SUM(O162:O181)</f>
        <v>14217</v>
      </c>
      <c r="P182" s="2">
        <f t="shared" ref="P182" si="392">SUM(P162:P181)</f>
        <v>1681048</v>
      </c>
      <c r="Q182" s="30">
        <f t="shared" ref="Q182" si="393">SUM(Q162:Q181)</f>
        <v>11702</v>
      </c>
      <c r="R182" s="2">
        <f t="shared" ref="R182" si="394">SUM(R162:R181)</f>
        <v>907605</v>
      </c>
      <c r="S182" s="30">
        <f t="shared" ref="S182" si="395">SUM(S162:S181)</f>
        <v>791</v>
      </c>
      <c r="T182" s="2">
        <f t="shared" ref="T182" si="396">SUM(T162:T181)</f>
        <v>526491</v>
      </c>
      <c r="U182" s="30">
        <f t="shared" ref="U182" si="397">SUM(U162:U181)</f>
        <v>245</v>
      </c>
      <c r="V182" s="2">
        <f t="shared" ref="V182" si="398">SUM(V162:V181)</f>
        <v>348638</v>
      </c>
      <c r="W182" s="30">
        <f t="shared" ref="W182" si="399">SUM(W162:W181)</f>
        <v>57</v>
      </c>
      <c r="X182" s="2">
        <f t="shared" ref="X182" si="400">SUM(X162:X181)</f>
        <v>302604</v>
      </c>
      <c r="Y182" s="30">
        <f t="shared" ref="Y182" si="401">SUM(Y162:Y181)</f>
        <v>163</v>
      </c>
      <c r="Z182" s="2">
        <f t="shared" ref="Z182" si="402">SUM(Z162:Z181)</f>
        <v>56188</v>
      </c>
      <c r="AA182" s="30">
        <f t="shared" ref="AA182" si="403">SUM(AA162:AA181)</f>
        <v>11</v>
      </c>
      <c r="AB182" s="2">
        <f t="shared" ref="AB182" si="404">SUM(AB162:AB181)</f>
        <v>4600</v>
      </c>
      <c r="AC182" s="30">
        <f t="shared" ref="AC182" si="405">SUM(AC162:AC181)</f>
        <v>1256</v>
      </c>
      <c r="AD182" s="2">
        <f t="shared" ref="AD182" si="406">SUM(AD162:AD181)</f>
        <v>1233921</v>
      </c>
      <c r="AE182" s="30">
        <f t="shared" ref="AE182" si="407">SUM(AE162:AE181)</f>
        <v>3</v>
      </c>
      <c r="AF182" s="2">
        <f t="shared" ref="AF182" si="408">SUM(AF162:AF181)</f>
        <v>225</v>
      </c>
      <c r="AG182" s="30">
        <f t="shared" ref="AG182" si="409">SUM(AG162:AG181)</f>
        <v>330</v>
      </c>
      <c r="AH182" s="2">
        <f t="shared" ref="AH182" si="410">SUM(AH162:AH181)</f>
        <v>74299</v>
      </c>
      <c r="AI182" s="30">
        <f t="shared" ref="AI182" si="411">SUM(AI162:AI181)</f>
        <v>467</v>
      </c>
      <c r="AJ182" s="2">
        <f t="shared" ref="AJ182" si="412">SUM(AJ162:AJ181)</f>
        <v>387283</v>
      </c>
      <c r="AK182" s="30">
        <f t="shared" ref="AK182" si="413">SUM(AK162:AK181)</f>
        <v>198</v>
      </c>
      <c r="AL182" s="2">
        <f t="shared" ref="AL182" si="414">SUM(AL162:AL181)</f>
        <v>48864</v>
      </c>
      <c r="AM182" s="30">
        <f t="shared" ref="AM182" si="415">SUM(AM162:AM181)</f>
        <v>86</v>
      </c>
      <c r="AN182" s="2">
        <f t="shared" ref="AN182" si="416">SUM(AN162:AN181)</f>
        <v>10468</v>
      </c>
      <c r="AO182" s="30">
        <f t="shared" ref="AO182" si="417">SUM(AO162:AO181)</f>
        <v>2105</v>
      </c>
      <c r="AP182" s="2">
        <f t="shared" ref="AP182" si="418">SUM(AP162:AP181)</f>
        <v>150896</v>
      </c>
      <c r="AQ182" s="30">
        <f t="shared" ref="AQ182" si="419">SUM(AQ162:AQ181)</f>
        <v>30</v>
      </c>
      <c r="AR182" s="2">
        <f t="shared" ref="AR182" si="420">SUM(AR162:AR181)</f>
        <v>18973</v>
      </c>
      <c r="AS182" s="30">
        <f t="shared" ref="AS182" si="421">SUM(AS162:AS181)</f>
        <v>18662</v>
      </c>
      <c r="AT182" s="2">
        <f t="shared" ref="AT182" si="422">SUM(AT162:AT181)</f>
        <v>3587004</v>
      </c>
      <c r="AU182" s="30">
        <f t="shared" ref="AU182" si="423">SUM(AU162:AU181)</f>
        <v>11660</v>
      </c>
      <c r="AV182" s="2">
        <f t="shared" ref="AV182" si="424">SUM(AV162:AV181)</f>
        <v>1428170</v>
      </c>
      <c r="AW182" s="30">
        <f t="shared" ref="AW182" si="425">SUM(AW162:AW181)</f>
        <v>1257</v>
      </c>
      <c r="AX182" s="2">
        <f t="shared" ref="AX182" si="426">SUM(AX162:AX181)</f>
        <v>243067</v>
      </c>
      <c r="AY182" s="30">
        <f t="shared" ref="AY182" si="427">SUM(AY162:AY181)</f>
        <v>0</v>
      </c>
      <c r="AZ182" s="2">
        <f t="shared" ref="AZ182" si="428">SUM(AZ162:AZ181)</f>
        <v>0</v>
      </c>
      <c r="BA182" s="30">
        <f t="shared" ref="BA182" si="429">SUM(BA162:BA181)</f>
        <v>22</v>
      </c>
      <c r="BB182" s="2">
        <f t="shared" ref="BB182" si="430">SUM(BB162:BB181)</f>
        <v>23852</v>
      </c>
      <c r="BC182" s="30">
        <f t="shared" ref="BC182" si="431">SUM(BC162:BC181)</f>
        <v>45</v>
      </c>
      <c r="BD182" s="2">
        <f t="shared" ref="BD182" si="432">SUM(BD162:BD181)</f>
        <v>88543</v>
      </c>
      <c r="BE182" s="30">
        <f t="shared" ref="BE182" si="433">SUM(BE162:BE181)</f>
        <v>1304</v>
      </c>
      <c r="BF182" s="2">
        <f t="shared" ref="BF182" si="434">SUM(BF162:BF181)</f>
        <v>438096</v>
      </c>
      <c r="BG182" s="30">
        <f t="shared" ref="BG182" si="435">SUM(BG162:BG181)</f>
        <v>1908</v>
      </c>
      <c r="BH182" s="2">
        <f t="shared" ref="BH182" si="436">SUM(BH162:BH181)</f>
        <v>422823</v>
      </c>
      <c r="BI182" s="30">
        <f t="shared" ref="BI182" si="437">SUM(BI162:BI181)</f>
        <v>3279</v>
      </c>
      <c r="BJ182" s="2">
        <f t="shared" ref="BJ182" si="438">SUM(BJ162:BJ181)</f>
        <v>973314</v>
      </c>
      <c r="BK182" s="30">
        <f t="shared" ref="BK182" si="439">SUM(BK162:BK181)</f>
        <v>21941</v>
      </c>
      <c r="BL182" s="2">
        <f t="shared" ref="BL182" si="440">SUM(BL162:BL181)</f>
        <v>4560318</v>
      </c>
    </row>
    <row r="183" spans="1:64" s="60" customFormat="1" ht="18" customHeight="1" thickBot="1" x14ac:dyDescent="0.3">
      <c r="A183" s="53"/>
      <c r="B183" s="54"/>
      <c r="C183" s="19">
        <v>0</v>
      </c>
      <c r="D183" s="45">
        <v>0</v>
      </c>
      <c r="E183" s="19">
        <v>0</v>
      </c>
      <c r="F183" s="45">
        <v>0</v>
      </c>
      <c r="G183" s="150">
        <v>0</v>
      </c>
      <c r="H183" s="150">
        <v>0</v>
      </c>
      <c r="I183" s="19"/>
      <c r="J183" s="19"/>
      <c r="K183" s="19"/>
      <c r="L183" s="19"/>
      <c r="M183" s="19"/>
      <c r="N183" s="19"/>
      <c r="O183" s="55">
        <f t="shared" si="257"/>
        <v>0</v>
      </c>
      <c r="P183" s="55">
        <f t="shared" si="258"/>
        <v>0</v>
      </c>
      <c r="Q183" s="19"/>
      <c r="R183" s="19"/>
      <c r="S183" s="19"/>
      <c r="T183" s="19"/>
      <c r="U183" s="19"/>
      <c r="V183" s="19"/>
      <c r="W183" s="19"/>
      <c r="X183" s="19"/>
      <c r="Y183" s="19"/>
      <c r="Z183" s="52"/>
      <c r="AA183" s="19"/>
      <c r="AB183" s="19"/>
      <c r="AC183" s="56">
        <f t="shared" si="259"/>
        <v>0</v>
      </c>
      <c r="AD183" s="56">
        <f t="shared" si="260"/>
        <v>0</v>
      </c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45"/>
      <c r="AS183" s="57">
        <f t="shared" si="261"/>
        <v>0</v>
      </c>
      <c r="AT183" s="57">
        <f t="shared" si="262"/>
        <v>0</v>
      </c>
      <c r="AU183" s="19"/>
      <c r="AV183" s="45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58">
        <f t="shared" si="321"/>
        <v>0</v>
      </c>
      <c r="BJ183" s="59">
        <f t="shared" si="322"/>
        <v>0</v>
      </c>
      <c r="BK183" s="58">
        <f t="shared" si="323"/>
        <v>0</v>
      </c>
      <c r="BL183" s="59">
        <f t="shared" si="324"/>
        <v>0</v>
      </c>
    </row>
    <row r="184" spans="1:64" s="60" customFormat="1" ht="18" customHeight="1" thickBot="1" x14ac:dyDescent="0.3">
      <c r="A184" s="53" t="s">
        <v>4</v>
      </c>
      <c r="B184" s="54" t="s">
        <v>48</v>
      </c>
      <c r="C184" s="19">
        <v>381</v>
      </c>
      <c r="D184" s="45">
        <v>45284</v>
      </c>
      <c r="E184" s="19">
        <v>137</v>
      </c>
      <c r="F184" s="45">
        <v>25421</v>
      </c>
      <c r="G184" s="150">
        <v>0</v>
      </c>
      <c r="H184" s="150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55">
        <f t="shared" si="257"/>
        <v>518</v>
      </c>
      <c r="P184" s="55">
        <f t="shared" si="258"/>
        <v>70705</v>
      </c>
      <c r="Q184" s="19">
        <v>431</v>
      </c>
      <c r="R184" s="19">
        <v>36309</v>
      </c>
      <c r="S184" s="19">
        <v>61</v>
      </c>
      <c r="T184" s="19">
        <v>15215</v>
      </c>
      <c r="U184" s="19">
        <v>46</v>
      </c>
      <c r="V184" s="19">
        <v>87794</v>
      </c>
      <c r="W184" s="19">
        <v>2</v>
      </c>
      <c r="X184" s="19">
        <v>128488</v>
      </c>
      <c r="Y184" s="19">
        <v>0</v>
      </c>
      <c r="Z184" s="52">
        <v>0</v>
      </c>
      <c r="AA184" s="19">
        <v>0</v>
      </c>
      <c r="AB184" s="19">
        <v>0</v>
      </c>
      <c r="AC184" s="56">
        <f t="shared" si="259"/>
        <v>109</v>
      </c>
      <c r="AD184" s="56">
        <f t="shared" si="260"/>
        <v>231497</v>
      </c>
      <c r="AE184" s="19">
        <v>0</v>
      </c>
      <c r="AF184" s="19">
        <v>0</v>
      </c>
      <c r="AG184" s="19">
        <v>27</v>
      </c>
      <c r="AH184" s="19">
        <v>10594</v>
      </c>
      <c r="AI184" s="19">
        <v>83</v>
      </c>
      <c r="AJ184" s="19">
        <v>66874</v>
      </c>
      <c r="AK184" s="19">
        <v>36</v>
      </c>
      <c r="AL184" s="19">
        <v>8861</v>
      </c>
      <c r="AM184" s="19">
        <v>29</v>
      </c>
      <c r="AN184" s="19">
        <v>1087</v>
      </c>
      <c r="AO184" s="19">
        <v>36</v>
      </c>
      <c r="AP184" s="19">
        <v>2798</v>
      </c>
      <c r="AQ184" s="19">
        <v>3</v>
      </c>
      <c r="AR184" s="45">
        <v>1000</v>
      </c>
      <c r="AS184" s="57">
        <f t="shared" si="261"/>
        <v>838</v>
      </c>
      <c r="AT184" s="57">
        <f t="shared" si="262"/>
        <v>392416</v>
      </c>
      <c r="AU184" s="19">
        <v>502</v>
      </c>
      <c r="AV184" s="45">
        <v>152304</v>
      </c>
      <c r="AW184" s="19">
        <v>2</v>
      </c>
      <c r="AX184" s="19">
        <v>201</v>
      </c>
      <c r="AY184" s="19">
        <v>0</v>
      </c>
      <c r="AZ184" s="19">
        <v>0</v>
      </c>
      <c r="BA184" s="19">
        <v>2</v>
      </c>
      <c r="BB184" s="19">
        <v>5119</v>
      </c>
      <c r="BC184" s="19">
        <v>9</v>
      </c>
      <c r="BD184" s="19">
        <v>22803</v>
      </c>
      <c r="BE184" s="19">
        <v>159</v>
      </c>
      <c r="BF184" s="19">
        <v>47879</v>
      </c>
      <c r="BG184" s="19">
        <v>369</v>
      </c>
      <c r="BH184" s="19">
        <v>36965</v>
      </c>
      <c r="BI184" s="58">
        <f t="shared" si="321"/>
        <v>539</v>
      </c>
      <c r="BJ184" s="59">
        <f t="shared" si="322"/>
        <v>112766</v>
      </c>
      <c r="BK184" s="58">
        <f t="shared" si="323"/>
        <v>1377</v>
      </c>
      <c r="BL184" s="59">
        <f t="shared" si="324"/>
        <v>505182</v>
      </c>
    </row>
    <row r="185" spans="1:64" s="60" customFormat="1" ht="18" customHeight="1" thickBot="1" x14ac:dyDescent="0.3">
      <c r="A185" s="53" t="s">
        <v>20</v>
      </c>
      <c r="B185" s="54" t="s">
        <v>48</v>
      </c>
      <c r="C185" s="19">
        <v>0</v>
      </c>
      <c r="D185" s="45">
        <v>0</v>
      </c>
      <c r="E185" s="75">
        <v>0</v>
      </c>
      <c r="F185" s="45">
        <v>0</v>
      </c>
      <c r="G185" s="150">
        <v>0</v>
      </c>
      <c r="H185" s="150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55">
        <f t="shared" si="257"/>
        <v>0</v>
      </c>
      <c r="P185" s="55">
        <f t="shared" si="258"/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52">
        <v>0</v>
      </c>
      <c r="AA185" s="19">
        <v>0</v>
      </c>
      <c r="AB185" s="19">
        <v>0</v>
      </c>
      <c r="AC185" s="56">
        <f t="shared" si="259"/>
        <v>0</v>
      </c>
      <c r="AD185" s="56">
        <f t="shared" si="260"/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45">
        <v>0</v>
      </c>
      <c r="AS185" s="57">
        <f t="shared" si="261"/>
        <v>0</v>
      </c>
      <c r="AT185" s="57">
        <f t="shared" si="262"/>
        <v>0</v>
      </c>
      <c r="AU185" s="19">
        <v>0</v>
      </c>
      <c r="AV185" s="45">
        <v>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v>0</v>
      </c>
      <c r="BI185" s="58">
        <f t="shared" si="321"/>
        <v>0</v>
      </c>
      <c r="BJ185" s="59">
        <f t="shared" si="322"/>
        <v>0</v>
      </c>
      <c r="BK185" s="58">
        <f t="shared" si="323"/>
        <v>0</v>
      </c>
      <c r="BL185" s="59">
        <f t="shared" si="324"/>
        <v>0</v>
      </c>
    </row>
    <row r="186" spans="1:64" s="60" customFormat="1" ht="18" customHeight="1" thickBot="1" x14ac:dyDescent="0.3">
      <c r="A186" s="53" t="s">
        <v>5</v>
      </c>
      <c r="B186" s="54" t="s">
        <v>48</v>
      </c>
      <c r="C186" s="19">
        <v>0</v>
      </c>
      <c r="D186" s="45">
        <v>0</v>
      </c>
      <c r="E186" s="19">
        <v>0</v>
      </c>
      <c r="F186" s="45">
        <v>0</v>
      </c>
      <c r="G186" s="150">
        <v>0</v>
      </c>
      <c r="H186" s="150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55">
        <f t="shared" si="257"/>
        <v>0</v>
      </c>
      <c r="P186" s="55">
        <f t="shared" si="258"/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52">
        <v>0</v>
      </c>
      <c r="AA186" s="19">
        <v>0</v>
      </c>
      <c r="AB186" s="19">
        <v>0</v>
      </c>
      <c r="AC186" s="56">
        <f t="shared" si="259"/>
        <v>0</v>
      </c>
      <c r="AD186" s="56">
        <f t="shared" si="260"/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L186" s="19">
        <v>0</v>
      </c>
      <c r="AM186" s="19">
        <v>0</v>
      </c>
      <c r="AN186" s="19">
        <v>0</v>
      </c>
      <c r="AO186" s="19">
        <v>0</v>
      </c>
      <c r="AP186" s="19">
        <v>0</v>
      </c>
      <c r="AQ186" s="19">
        <v>0</v>
      </c>
      <c r="AR186" s="45">
        <v>0</v>
      </c>
      <c r="AS186" s="57">
        <f t="shared" si="261"/>
        <v>0</v>
      </c>
      <c r="AT186" s="57">
        <f t="shared" si="262"/>
        <v>0</v>
      </c>
      <c r="AU186" s="19">
        <v>0</v>
      </c>
      <c r="AV186" s="45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58">
        <f t="shared" si="321"/>
        <v>0</v>
      </c>
      <c r="BJ186" s="59">
        <f t="shared" si="322"/>
        <v>0</v>
      </c>
      <c r="BK186" s="58">
        <f t="shared" si="323"/>
        <v>0</v>
      </c>
      <c r="BL186" s="59">
        <f t="shared" si="324"/>
        <v>0</v>
      </c>
    </row>
    <row r="187" spans="1:64" s="60" customFormat="1" ht="18" customHeight="1" thickBot="1" x14ac:dyDescent="0.3">
      <c r="A187" s="53" t="s">
        <v>25</v>
      </c>
      <c r="B187" s="54" t="s">
        <v>48</v>
      </c>
      <c r="C187" s="19">
        <v>0</v>
      </c>
      <c r="D187" s="45">
        <v>0</v>
      </c>
      <c r="E187" s="19">
        <v>0</v>
      </c>
      <c r="F187" s="45">
        <v>0</v>
      </c>
      <c r="G187" s="150">
        <v>0</v>
      </c>
      <c r="H187" s="150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55">
        <f t="shared" si="257"/>
        <v>0</v>
      </c>
      <c r="P187" s="55">
        <f t="shared" si="258"/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52">
        <v>0</v>
      </c>
      <c r="AA187" s="19">
        <v>0</v>
      </c>
      <c r="AB187" s="19">
        <v>0</v>
      </c>
      <c r="AC187" s="56">
        <f t="shared" si="259"/>
        <v>0</v>
      </c>
      <c r="AD187" s="56">
        <f t="shared" si="260"/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45">
        <v>0</v>
      </c>
      <c r="AS187" s="57">
        <f t="shared" si="261"/>
        <v>0</v>
      </c>
      <c r="AT187" s="57">
        <f t="shared" si="262"/>
        <v>0</v>
      </c>
      <c r="AU187" s="19">
        <v>0</v>
      </c>
      <c r="AV187" s="45">
        <v>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19">
        <v>0</v>
      </c>
      <c r="BG187" s="19">
        <v>0</v>
      </c>
      <c r="BH187" s="19">
        <v>0</v>
      </c>
      <c r="BI187" s="58">
        <f t="shared" si="321"/>
        <v>0</v>
      </c>
      <c r="BJ187" s="59">
        <f t="shared" si="322"/>
        <v>0</v>
      </c>
      <c r="BK187" s="58">
        <f t="shared" si="323"/>
        <v>0</v>
      </c>
      <c r="BL187" s="59">
        <f t="shared" si="324"/>
        <v>0</v>
      </c>
    </row>
    <row r="188" spans="1:64" s="60" customFormat="1" ht="18" customHeight="1" thickBot="1" x14ac:dyDescent="0.3">
      <c r="A188" s="53" t="s">
        <v>6</v>
      </c>
      <c r="B188" s="54" t="s">
        <v>48</v>
      </c>
      <c r="C188" s="19">
        <v>0</v>
      </c>
      <c r="D188" s="45">
        <v>0</v>
      </c>
      <c r="E188" s="19">
        <v>0</v>
      </c>
      <c r="F188" s="45">
        <v>0</v>
      </c>
      <c r="G188" s="150">
        <v>0</v>
      </c>
      <c r="H188" s="150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55">
        <f t="shared" si="257"/>
        <v>0</v>
      </c>
      <c r="P188" s="55">
        <f t="shared" si="258"/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52">
        <v>0</v>
      </c>
      <c r="AA188" s="19">
        <v>0</v>
      </c>
      <c r="AB188" s="19">
        <v>0</v>
      </c>
      <c r="AC188" s="56">
        <f t="shared" si="259"/>
        <v>0</v>
      </c>
      <c r="AD188" s="56">
        <f t="shared" si="260"/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L188" s="19">
        <v>0</v>
      </c>
      <c r="AM188" s="19">
        <v>0</v>
      </c>
      <c r="AN188" s="19">
        <v>0</v>
      </c>
      <c r="AO188" s="19">
        <v>0</v>
      </c>
      <c r="AP188" s="19">
        <v>0</v>
      </c>
      <c r="AQ188" s="19">
        <v>0</v>
      </c>
      <c r="AR188" s="45">
        <v>0</v>
      </c>
      <c r="AS188" s="57">
        <f t="shared" si="261"/>
        <v>0</v>
      </c>
      <c r="AT188" s="57">
        <f t="shared" si="262"/>
        <v>0</v>
      </c>
      <c r="AU188" s="19">
        <v>0</v>
      </c>
      <c r="AV188" s="45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58">
        <f t="shared" si="321"/>
        <v>0</v>
      </c>
      <c r="BJ188" s="59">
        <f t="shared" si="322"/>
        <v>0</v>
      </c>
      <c r="BK188" s="58">
        <f t="shared" si="323"/>
        <v>0</v>
      </c>
      <c r="BL188" s="59">
        <f t="shared" si="324"/>
        <v>0</v>
      </c>
    </row>
    <row r="189" spans="1:64" s="60" customFormat="1" ht="18" customHeight="1" thickBot="1" x14ac:dyDescent="0.3">
      <c r="A189" s="53" t="s">
        <v>27</v>
      </c>
      <c r="B189" s="54" t="s">
        <v>48</v>
      </c>
      <c r="C189" s="19">
        <v>0</v>
      </c>
      <c r="D189" s="45">
        <v>0</v>
      </c>
      <c r="E189" s="19">
        <v>0</v>
      </c>
      <c r="F189" s="45">
        <v>0</v>
      </c>
      <c r="G189" s="150">
        <v>0</v>
      </c>
      <c r="H189" s="150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55">
        <f t="shared" si="257"/>
        <v>0</v>
      </c>
      <c r="P189" s="55">
        <f t="shared" si="258"/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52">
        <v>0</v>
      </c>
      <c r="AA189" s="19">
        <v>0</v>
      </c>
      <c r="AB189" s="19">
        <v>0</v>
      </c>
      <c r="AC189" s="56">
        <f t="shared" si="259"/>
        <v>0</v>
      </c>
      <c r="AD189" s="56">
        <f t="shared" si="260"/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45">
        <v>0</v>
      </c>
      <c r="AS189" s="57">
        <f t="shared" si="261"/>
        <v>0</v>
      </c>
      <c r="AT189" s="57">
        <f t="shared" si="262"/>
        <v>0</v>
      </c>
      <c r="AU189" s="19">
        <v>0</v>
      </c>
      <c r="AV189" s="45">
        <v>0</v>
      </c>
      <c r="AW189" s="19">
        <v>0</v>
      </c>
      <c r="AX189" s="19">
        <v>0</v>
      </c>
      <c r="AY189" s="19">
        <v>0</v>
      </c>
      <c r="AZ189" s="19">
        <v>0</v>
      </c>
      <c r="BA189" s="19">
        <v>0</v>
      </c>
      <c r="BB189" s="19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58">
        <f t="shared" si="321"/>
        <v>0</v>
      </c>
      <c r="BJ189" s="59">
        <f t="shared" si="322"/>
        <v>0</v>
      </c>
      <c r="BK189" s="58">
        <f t="shared" si="323"/>
        <v>0</v>
      </c>
      <c r="BL189" s="59">
        <f t="shared" si="324"/>
        <v>0</v>
      </c>
    </row>
    <row r="190" spans="1:64" s="60" customFormat="1" ht="18" customHeight="1" thickBot="1" x14ac:dyDescent="0.3">
      <c r="A190" s="53" t="s">
        <v>7</v>
      </c>
      <c r="B190" s="54" t="s">
        <v>48</v>
      </c>
      <c r="C190" s="19">
        <v>0</v>
      </c>
      <c r="D190" s="45">
        <v>0</v>
      </c>
      <c r="E190" s="19">
        <v>0</v>
      </c>
      <c r="F190" s="45">
        <v>0</v>
      </c>
      <c r="G190" s="150">
        <v>0</v>
      </c>
      <c r="H190" s="150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55">
        <f t="shared" si="257"/>
        <v>0</v>
      </c>
      <c r="P190" s="55">
        <f t="shared" si="258"/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52">
        <v>0</v>
      </c>
      <c r="AA190" s="19">
        <v>0</v>
      </c>
      <c r="AB190" s="19">
        <v>0</v>
      </c>
      <c r="AC190" s="56">
        <f t="shared" si="259"/>
        <v>0</v>
      </c>
      <c r="AD190" s="56">
        <f t="shared" si="260"/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0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45">
        <v>0</v>
      </c>
      <c r="AS190" s="57">
        <f t="shared" si="261"/>
        <v>0</v>
      </c>
      <c r="AT190" s="57">
        <f t="shared" si="262"/>
        <v>0</v>
      </c>
      <c r="AU190" s="19">
        <v>0</v>
      </c>
      <c r="AV190" s="45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  <c r="BE190" s="19">
        <v>0</v>
      </c>
      <c r="BF190" s="19">
        <v>0</v>
      </c>
      <c r="BG190" s="19">
        <v>0</v>
      </c>
      <c r="BH190" s="19">
        <v>0</v>
      </c>
      <c r="BI190" s="58">
        <f t="shared" si="321"/>
        <v>0</v>
      </c>
      <c r="BJ190" s="59">
        <f t="shared" si="322"/>
        <v>0</v>
      </c>
      <c r="BK190" s="58">
        <f t="shared" si="323"/>
        <v>0</v>
      </c>
      <c r="BL190" s="59">
        <f t="shared" si="324"/>
        <v>0</v>
      </c>
    </row>
    <row r="191" spans="1:64" s="60" customFormat="1" ht="18" customHeight="1" thickBot="1" x14ac:dyDescent="0.3">
      <c r="A191" s="53" t="s">
        <v>21</v>
      </c>
      <c r="B191" s="54" t="s">
        <v>48</v>
      </c>
      <c r="C191" s="19">
        <v>0</v>
      </c>
      <c r="D191" s="45">
        <v>0</v>
      </c>
      <c r="E191" s="19">
        <v>0</v>
      </c>
      <c r="F191" s="45">
        <v>0</v>
      </c>
      <c r="G191" s="150">
        <v>0</v>
      </c>
      <c r="H191" s="150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55">
        <f t="shared" si="257"/>
        <v>0</v>
      </c>
      <c r="P191" s="55">
        <f t="shared" si="258"/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52">
        <v>0</v>
      </c>
      <c r="AA191" s="19">
        <v>0</v>
      </c>
      <c r="AB191" s="19">
        <v>0</v>
      </c>
      <c r="AC191" s="56">
        <f t="shared" si="259"/>
        <v>0</v>
      </c>
      <c r="AD191" s="56">
        <f t="shared" si="260"/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45">
        <v>0</v>
      </c>
      <c r="AS191" s="57">
        <f t="shared" si="261"/>
        <v>0</v>
      </c>
      <c r="AT191" s="57">
        <f t="shared" si="262"/>
        <v>0</v>
      </c>
      <c r="AU191" s="19">
        <v>0</v>
      </c>
      <c r="AV191" s="45">
        <v>0</v>
      </c>
      <c r="AW191" s="19">
        <v>0</v>
      </c>
      <c r="AX191" s="19">
        <v>0</v>
      </c>
      <c r="AY191" s="19">
        <v>0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19">
        <v>0</v>
      </c>
      <c r="BG191" s="19">
        <v>0</v>
      </c>
      <c r="BH191" s="19">
        <v>0</v>
      </c>
      <c r="BI191" s="58">
        <f t="shared" si="321"/>
        <v>0</v>
      </c>
      <c r="BJ191" s="59">
        <f t="shared" si="322"/>
        <v>0</v>
      </c>
      <c r="BK191" s="58">
        <f t="shared" si="323"/>
        <v>0</v>
      </c>
      <c r="BL191" s="59">
        <f t="shared" si="324"/>
        <v>0</v>
      </c>
    </row>
    <row r="192" spans="1:64" s="60" customFormat="1" ht="18" customHeight="1" thickBot="1" x14ac:dyDescent="0.3">
      <c r="A192" s="53" t="s">
        <v>8</v>
      </c>
      <c r="B192" s="54" t="s">
        <v>48</v>
      </c>
      <c r="C192" s="19">
        <v>0</v>
      </c>
      <c r="D192" s="45">
        <v>0</v>
      </c>
      <c r="E192" s="19">
        <v>0</v>
      </c>
      <c r="F192" s="45">
        <v>0</v>
      </c>
      <c r="G192" s="150">
        <v>0</v>
      </c>
      <c r="H192" s="150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55">
        <f t="shared" si="257"/>
        <v>0</v>
      </c>
      <c r="P192" s="55">
        <f t="shared" si="258"/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52">
        <v>0</v>
      </c>
      <c r="AA192" s="19">
        <v>0</v>
      </c>
      <c r="AB192" s="19">
        <v>0</v>
      </c>
      <c r="AC192" s="56">
        <f t="shared" si="259"/>
        <v>0</v>
      </c>
      <c r="AD192" s="56">
        <f t="shared" si="260"/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45">
        <v>0</v>
      </c>
      <c r="AS192" s="57">
        <f t="shared" si="261"/>
        <v>0</v>
      </c>
      <c r="AT192" s="57">
        <f t="shared" si="262"/>
        <v>0</v>
      </c>
      <c r="AU192" s="19">
        <v>0</v>
      </c>
      <c r="AV192" s="45">
        <v>0</v>
      </c>
      <c r="AW192" s="19">
        <v>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  <c r="BE192" s="19">
        <v>0</v>
      </c>
      <c r="BF192" s="19">
        <v>0</v>
      </c>
      <c r="BG192" s="19">
        <v>0</v>
      </c>
      <c r="BH192" s="19">
        <v>0</v>
      </c>
      <c r="BI192" s="58">
        <f t="shared" si="321"/>
        <v>0</v>
      </c>
      <c r="BJ192" s="59">
        <f t="shared" si="322"/>
        <v>0</v>
      </c>
      <c r="BK192" s="58">
        <f t="shared" si="323"/>
        <v>0</v>
      </c>
      <c r="BL192" s="59">
        <f t="shared" si="324"/>
        <v>0</v>
      </c>
    </row>
    <row r="193" spans="1:64" s="60" customFormat="1" ht="18" customHeight="1" thickBot="1" x14ac:dyDescent="0.3">
      <c r="A193" s="53" t="s">
        <v>9</v>
      </c>
      <c r="B193" s="54" t="s">
        <v>48</v>
      </c>
      <c r="C193" s="19">
        <v>0</v>
      </c>
      <c r="D193" s="45">
        <v>0</v>
      </c>
      <c r="E193" s="19">
        <v>0</v>
      </c>
      <c r="F193" s="45">
        <v>0</v>
      </c>
      <c r="G193" s="150">
        <v>0</v>
      </c>
      <c r="H193" s="150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55">
        <f t="shared" si="257"/>
        <v>0</v>
      </c>
      <c r="P193" s="55">
        <f t="shared" si="258"/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52">
        <v>0</v>
      </c>
      <c r="AA193" s="19">
        <v>0</v>
      </c>
      <c r="AB193" s="19">
        <v>0</v>
      </c>
      <c r="AC193" s="56">
        <f t="shared" si="259"/>
        <v>0</v>
      </c>
      <c r="AD193" s="56">
        <f t="shared" si="260"/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45">
        <v>0</v>
      </c>
      <c r="AS193" s="57">
        <f t="shared" si="261"/>
        <v>0</v>
      </c>
      <c r="AT193" s="57">
        <f t="shared" si="262"/>
        <v>0</v>
      </c>
      <c r="AU193" s="19">
        <v>0</v>
      </c>
      <c r="AV193" s="45">
        <v>0</v>
      </c>
      <c r="AW193" s="19">
        <v>0</v>
      </c>
      <c r="AX193" s="19">
        <v>0</v>
      </c>
      <c r="AY193" s="19">
        <v>0</v>
      </c>
      <c r="AZ193" s="19">
        <v>0</v>
      </c>
      <c r="BA193" s="19">
        <v>0</v>
      </c>
      <c r="BB193" s="19">
        <v>0</v>
      </c>
      <c r="BC193" s="19">
        <v>0</v>
      </c>
      <c r="BD193" s="19">
        <v>0</v>
      </c>
      <c r="BE193" s="19">
        <v>0</v>
      </c>
      <c r="BF193" s="19">
        <v>0</v>
      </c>
      <c r="BG193" s="19">
        <v>0</v>
      </c>
      <c r="BH193" s="19">
        <v>0</v>
      </c>
      <c r="BI193" s="58">
        <f t="shared" si="321"/>
        <v>0</v>
      </c>
      <c r="BJ193" s="59">
        <f t="shared" si="322"/>
        <v>0</v>
      </c>
      <c r="BK193" s="58">
        <f t="shared" si="323"/>
        <v>0</v>
      </c>
      <c r="BL193" s="59">
        <f t="shared" si="324"/>
        <v>0</v>
      </c>
    </row>
    <row r="194" spans="1:64" s="60" customFormat="1" ht="18" customHeight="1" thickBot="1" x14ac:dyDescent="0.3">
      <c r="A194" s="53" t="s">
        <v>10</v>
      </c>
      <c r="B194" s="54" t="s">
        <v>48</v>
      </c>
      <c r="C194" s="19">
        <v>0</v>
      </c>
      <c r="D194" s="45">
        <v>0</v>
      </c>
      <c r="E194" s="19">
        <v>0</v>
      </c>
      <c r="F194" s="45">
        <v>0</v>
      </c>
      <c r="G194" s="150">
        <v>0</v>
      </c>
      <c r="H194" s="150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55">
        <f t="shared" si="257"/>
        <v>0</v>
      </c>
      <c r="P194" s="55">
        <f t="shared" si="258"/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52">
        <v>0</v>
      </c>
      <c r="AA194" s="19">
        <v>0</v>
      </c>
      <c r="AB194" s="19">
        <v>0</v>
      </c>
      <c r="AC194" s="56">
        <f t="shared" si="259"/>
        <v>0</v>
      </c>
      <c r="AD194" s="56">
        <f t="shared" si="260"/>
        <v>0</v>
      </c>
      <c r="AE194" s="19"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45">
        <v>0</v>
      </c>
      <c r="AS194" s="57">
        <f t="shared" si="261"/>
        <v>0</v>
      </c>
      <c r="AT194" s="57">
        <f t="shared" si="262"/>
        <v>0</v>
      </c>
      <c r="AU194" s="19">
        <v>0</v>
      </c>
      <c r="AV194" s="45">
        <v>0</v>
      </c>
      <c r="AW194" s="19">
        <v>0</v>
      </c>
      <c r="AX194" s="19">
        <v>0</v>
      </c>
      <c r="AY194" s="19">
        <v>0</v>
      </c>
      <c r="AZ194" s="19">
        <v>0</v>
      </c>
      <c r="BA194" s="19">
        <v>0</v>
      </c>
      <c r="BB194" s="19">
        <v>0</v>
      </c>
      <c r="BC194" s="19">
        <v>0</v>
      </c>
      <c r="BD194" s="19">
        <v>0</v>
      </c>
      <c r="BE194" s="19">
        <v>0</v>
      </c>
      <c r="BF194" s="19">
        <v>0</v>
      </c>
      <c r="BG194" s="19">
        <v>0</v>
      </c>
      <c r="BH194" s="19">
        <v>0</v>
      </c>
      <c r="BI194" s="58">
        <f t="shared" si="321"/>
        <v>0</v>
      </c>
      <c r="BJ194" s="59">
        <f t="shared" si="322"/>
        <v>0</v>
      </c>
      <c r="BK194" s="58">
        <f t="shared" si="323"/>
        <v>0</v>
      </c>
      <c r="BL194" s="59">
        <f t="shared" si="324"/>
        <v>0</v>
      </c>
    </row>
    <row r="195" spans="1:64" s="60" customFormat="1" ht="18" customHeight="1" thickBot="1" x14ac:dyDescent="0.3">
      <c r="A195" s="53" t="s">
        <v>11</v>
      </c>
      <c r="B195" s="54" t="s">
        <v>48</v>
      </c>
      <c r="C195" s="19">
        <v>0</v>
      </c>
      <c r="D195" s="45">
        <v>0</v>
      </c>
      <c r="E195" s="19">
        <v>0</v>
      </c>
      <c r="F195" s="45">
        <v>0</v>
      </c>
      <c r="G195" s="150">
        <v>0</v>
      </c>
      <c r="H195" s="150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55">
        <f t="shared" si="257"/>
        <v>0</v>
      </c>
      <c r="P195" s="55">
        <f t="shared" si="258"/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52">
        <v>0</v>
      </c>
      <c r="AA195" s="19">
        <v>0</v>
      </c>
      <c r="AB195" s="19">
        <v>0</v>
      </c>
      <c r="AC195" s="56">
        <f t="shared" si="259"/>
        <v>0</v>
      </c>
      <c r="AD195" s="56">
        <f t="shared" si="260"/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45">
        <v>0</v>
      </c>
      <c r="AS195" s="57">
        <f t="shared" si="261"/>
        <v>0</v>
      </c>
      <c r="AT195" s="57">
        <f t="shared" si="262"/>
        <v>0</v>
      </c>
      <c r="AU195" s="19">
        <v>0</v>
      </c>
      <c r="AV195" s="45">
        <v>0</v>
      </c>
      <c r="AW195" s="19">
        <v>0</v>
      </c>
      <c r="AX195" s="19">
        <v>0</v>
      </c>
      <c r="AY195" s="19">
        <v>0</v>
      </c>
      <c r="AZ195" s="19">
        <v>0</v>
      </c>
      <c r="BA195" s="19">
        <v>0</v>
      </c>
      <c r="BB195" s="19">
        <v>0</v>
      </c>
      <c r="BC195" s="19">
        <v>0</v>
      </c>
      <c r="BD195" s="19">
        <v>0</v>
      </c>
      <c r="BE195" s="19">
        <v>0</v>
      </c>
      <c r="BF195" s="19">
        <v>0</v>
      </c>
      <c r="BG195" s="19">
        <v>0</v>
      </c>
      <c r="BH195" s="19">
        <v>0</v>
      </c>
      <c r="BI195" s="58">
        <f t="shared" si="321"/>
        <v>0</v>
      </c>
      <c r="BJ195" s="59">
        <f t="shared" si="322"/>
        <v>0</v>
      </c>
      <c r="BK195" s="58">
        <f t="shared" si="323"/>
        <v>0</v>
      </c>
      <c r="BL195" s="59">
        <f t="shared" si="324"/>
        <v>0</v>
      </c>
    </row>
    <row r="196" spans="1:64" s="60" customFormat="1" ht="18" customHeight="1" thickBot="1" x14ac:dyDescent="0.3">
      <c r="A196" s="53" t="s">
        <v>12</v>
      </c>
      <c r="B196" s="54" t="s">
        <v>48</v>
      </c>
      <c r="C196" s="43">
        <v>1395</v>
      </c>
      <c r="D196" s="61">
        <v>257322</v>
      </c>
      <c r="E196" s="65">
        <v>274</v>
      </c>
      <c r="F196" s="61">
        <v>37004</v>
      </c>
      <c r="G196" s="156">
        <v>89</v>
      </c>
      <c r="H196" s="151">
        <v>30274</v>
      </c>
      <c r="I196" s="43">
        <v>110</v>
      </c>
      <c r="J196" s="43">
        <v>5502</v>
      </c>
      <c r="K196" s="43">
        <v>116</v>
      </c>
      <c r="L196" s="43">
        <v>58692</v>
      </c>
      <c r="M196" s="28">
        <v>5</v>
      </c>
      <c r="N196" s="28">
        <v>1538</v>
      </c>
      <c r="O196" s="55">
        <f t="shared" si="257"/>
        <v>1895</v>
      </c>
      <c r="P196" s="55">
        <f t="shared" si="258"/>
        <v>358520</v>
      </c>
      <c r="Q196" s="19">
        <v>1583</v>
      </c>
      <c r="R196" s="19">
        <v>206325</v>
      </c>
      <c r="S196" s="43">
        <v>110</v>
      </c>
      <c r="T196" s="28">
        <v>109358</v>
      </c>
      <c r="U196" s="43">
        <v>18</v>
      </c>
      <c r="V196" s="28">
        <v>78113</v>
      </c>
      <c r="W196" s="43">
        <v>6</v>
      </c>
      <c r="X196" s="28">
        <v>31245</v>
      </c>
      <c r="Y196" s="43">
        <v>2</v>
      </c>
      <c r="Z196" s="66">
        <v>4463</v>
      </c>
      <c r="AA196" s="43">
        <v>1</v>
      </c>
      <c r="AB196" s="43">
        <v>200</v>
      </c>
      <c r="AC196" s="56">
        <f t="shared" si="259"/>
        <v>136</v>
      </c>
      <c r="AD196" s="56">
        <f t="shared" si="260"/>
        <v>223179</v>
      </c>
      <c r="AE196" s="43">
        <v>0</v>
      </c>
      <c r="AF196" s="43">
        <v>0</v>
      </c>
      <c r="AG196" s="43">
        <v>112</v>
      </c>
      <c r="AH196" s="43">
        <v>20752</v>
      </c>
      <c r="AI196" s="43">
        <v>172</v>
      </c>
      <c r="AJ196" s="43">
        <v>167983</v>
      </c>
      <c r="AK196" s="43">
        <v>16</v>
      </c>
      <c r="AL196" s="43">
        <v>15737</v>
      </c>
      <c r="AM196" s="43">
        <v>7</v>
      </c>
      <c r="AN196" s="43">
        <v>789</v>
      </c>
      <c r="AO196" s="43">
        <v>42</v>
      </c>
      <c r="AP196" s="43">
        <v>2488</v>
      </c>
      <c r="AQ196" s="43">
        <v>1</v>
      </c>
      <c r="AR196" s="61">
        <v>2000</v>
      </c>
      <c r="AS196" s="57">
        <f t="shared" si="261"/>
        <v>2380</v>
      </c>
      <c r="AT196" s="57">
        <f t="shared" si="262"/>
        <v>789448</v>
      </c>
      <c r="AU196" s="19">
        <v>1504</v>
      </c>
      <c r="AV196" s="45">
        <v>330101</v>
      </c>
      <c r="AW196" s="43">
        <v>206</v>
      </c>
      <c r="AX196" s="43">
        <v>54653</v>
      </c>
      <c r="AY196" s="43">
        <v>0</v>
      </c>
      <c r="AZ196" s="43">
        <v>0</v>
      </c>
      <c r="BA196" s="43">
        <v>2</v>
      </c>
      <c r="BB196" s="43">
        <v>2307</v>
      </c>
      <c r="BC196" s="43">
        <v>12</v>
      </c>
      <c r="BD196" s="43">
        <v>18460</v>
      </c>
      <c r="BE196" s="43">
        <v>739</v>
      </c>
      <c r="BF196" s="43">
        <v>125763</v>
      </c>
      <c r="BG196" s="43">
        <v>552</v>
      </c>
      <c r="BH196" s="43">
        <v>94611</v>
      </c>
      <c r="BI196" s="58">
        <f t="shared" si="321"/>
        <v>1305</v>
      </c>
      <c r="BJ196" s="59">
        <f t="shared" si="322"/>
        <v>241141</v>
      </c>
      <c r="BK196" s="58">
        <f t="shared" si="323"/>
        <v>3685</v>
      </c>
      <c r="BL196" s="59">
        <f t="shared" si="324"/>
        <v>1030589</v>
      </c>
    </row>
    <row r="197" spans="1:64" s="60" customFormat="1" ht="18" customHeight="1" thickBot="1" x14ac:dyDescent="0.3">
      <c r="A197" s="53" t="s">
        <v>26</v>
      </c>
      <c r="B197" s="54" t="s">
        <v>48</v>
      </c>
      <c r="C197" s="19">
        <v>245</v>
      </c>
      <c r="D197" s="45">
        <v>40706</v>
      </c>
      <c r="E197" s="19">
        <v>57</v>
      </c>
      <c r="F197" s="45">
        <v>2435</v>
      </c>
      <c r="G197" s="150">
        <v>15</v>
      </c>
      <c r="H197" s="150">
        <v>2062</v>
      </c>
      <c r="I197" s="19">
        <v>20</v>
      </c>
      <c r="J197" s="19">
        <v>8548</v>
      </c>
      <c r="K197" s="19">
        <v>12</v>
      </c>
      <c r="L197" s="19">
        <v>12619</v>
      </c>
      <c r="M197" s="19">
        <v>2</v>
      </c>
      <c r="N197" s="19">
        <v>500</v>
      </c>
      <c r="O197" s="55">
        <f t="shared" si="257"/>
        <v>334</v>
      </c>
      <c r="P197" s="55">
        <f t="shared" si="258"/>
        <v>64308</v>
      </c>
      <c r="Q197" s="19">
        <v>278</v>
      </c>
      <c r="R197" s="19">
        <v>38286</v>
      </c>
      <c r="S197" s="19">
        <v>20</v>
      </c>
      <c r="T197" s="19">
        <v>8413</v>
      </c>
      <c r="U197" s="19">
        <v>14</v>
      </c>
      <c r="V197" s="19">
        <v>19800</v>
      </c>
      <c r="W197" s="19">
        <v>5</v>
      </c>
      <c r="X197" s="19">
        <v>14851</v>
      </c>
      <c r="Y197" s="19">
        <v>0</v>
      </c>
      <c r="Z197" s="52">
        <v>0</v>
      </c>
      <c r="AA197" s="19">
        <v>0</v>
      </c>
      <c r="AB197" s="19">
        <v>0</v>
      </c>
      <c r="AC197" s="56">
        <f t="shared" si="259"/>
        <v>39</v>
      </c>
      <c r="AD197" s="56">
        <f t="shared" si="260"/>
        <v>43064</v>
      </c>
      <c r="AE197" s="19">
        <v>0</v>
      </c>
      <c r="AF197" s="19">
        <v>0</v>
      </c>
      <c r="AG197" s="19">
        <v>3</v>
      </c>
      <c r="AH197" s="19">
        <v>1559</v>
      </c>
      <c r="AI197" s="19">
        <v>3</v>
      </c>
      <c r="AJ197" s="19">
        <v>1554</v>
      </c>
      <c r="AK197" s="19">
        <v>0</v>
      </c>
      <c r="AL197" s="19">
        <v>0</v>
      </c>
      <c r="AM197" s="19">
        <v>0</v>
      </c>
      <c r="AN197" s="19">
        <v>0</v>
      </c>
      <c r="AO197" s="19">
        <v>6</v>
      </c>
      <c r="AP197" s="19">
        <v>13059</v>
      </c>
      <c r="AQ197" s="19">
        <v>5</v>
      </c>
      <c r="AR197" s="45">
        <v>5000</v>
      </c>
      <c r="AS197" s="57">
        <f t="shared" si="261"/>
        <v>385</v>
      </c>
      <c r="AT197" s="57">
        <f t="shared" si="262"/>
        <v>123544</v>
      </c>
      <c r="AU197" s="19">
        <v>231</v>
      </c>
      <c r="AV197" s="45">
        <v>47104</v>
      </c>
      <c r="AW197" s="19">
        <v>12</v>
      </c>
      <c r="AX197" s="19">
        <v>3032</v>
      </c>
      <c r="AY197" s="19">
        <v>0</v>
      </c>
      <c r="AZ197" s="19">
        <v>0</v>
      </c>
      <c r="BA197" s="19">
        <v>0</v>
      </c>
      <c r="BB197" s="19">
        <v>0</v>
      </c>
      <c r="BC197" s="19">
        <v>0</v>
      </c>
      <c r="BD197" s="19">
        <v>0</v>
      </c>
      <c r="BE197" s="19">
        <v>13</v>
      </c>
      <c r="BF197" s="19">
        <v>2532</v>
      </c>
      <c r="BG197" s="19">
        <v>13</v>
      </c>
      <c r="BH197" s="19">
        <v>2323</v>
      </c>
      <c r="BI197" s="58">
        <f t="shared" si="321"/>
        <v>26</v>
      </c>
      <c r="BJ197" s="59">
        <f t="shared" si="322"/>
        <v>4855</v>
      </c>
      <c r="BK197" s="58">
        <f t="shared" si="323"/>
        <v>411</v>
      </c>
      <c r="BL197" s="59">
        <f t="shared" si="324"/>
        <v>128399</v>
      </c>
    </row>
    <row r="198" spans="1:64" s="60" customFormat="1" ht="18" customHeight="1" thickBot="1" x14ac:dyDescent="0.3">
      <c r="A198" s="53" t="s">
        <v>13</v>
      </c>
      <c r="B198" s="54" t="s">
        <v>48</v>
      </c>
      <c r="C198" s="21">
        <v>437</v>
      </c>
      <c r="D198" s="45">
        <v>59014</v>
      </c>
      <c r="E198" s="21">
        <v>146</v>
      </c>
      <c r="F198" s="45">
        <v>28052</v>
      </c>
      <c r="G198" s="153">
        <v>160</v>
      </c>
      <c r="H198" s="153">
        <v>21443</v>
      </c>
      <c r="I198" s="21">
        <v>11</v>
      </c>
      <c r="J198" s="21">
        <v>3019</v>
      </c>
      <c r="K198" s="21">
        <v>0</v>
      </c>
      <c r="L198" s="21">
        <v>0</v>
      </c>
      <c r="M198" s="21">
        <v>0</v>
      </c>
      <c r="N198" s="21">
        <v>0</v>
      </c>
      <c r="O198" s="55">
        <f t="shared" si="257"/>
        <v>594</v>
      </c>
      <c r="P198" s="55">
        <f t="shared" si="258"/>
        <v>90085</v>
      </c>
      <c r="Q198" s="19">
        <v>495</v>
      </c>
      <c r="R198" s="19">
        <v>47318</v>
      </c>
      <c r="S198" s="21">
        <v>12</v>
      </c>
      <c r="T198" s="21">
        <v>4754</v>
      </c>
      <c r="U198" s="21">
        <v>14</v>
      </c>
      <c r="V198" s="21">
        <v>14833</v>
      </c>
      <c r="W198" s="21">
        <v>2</v>
      </c>
      <c r="X198" s="21">
        <v>10100</v>
      </c>
      <c r="Y198" s="21">
        <v>94</v>
      </c>
      <c r="Z198" s="67">
        <v>37570</v>
      </c>
      <c r="AA198" s="21">
        <v>7</v>
      </c>
      <c r="AB198" s="21">
        <v>3000</v>
      </c>
      <c r="AC198" s="56">
        <f t="shared" si="259"/>
        <v>122</v>
      </c>
      <c r="AD198" s="56">
        <f t="shared" si="260"/>
        <v>67257</v>
      </c>
      <c r="AE198" s="21">
        <v>0</v>
      </c>
      <c r="AF198" s="21">
        <v>0</v>
      </c>
      <c r="AG198" s="21">
        <v>23</v>
      </c>
      <c r="AH198" s="21">
        <v>11114</v>
      </c>
      <c r="AI198" s="21">
        <v>27</v>
      </c>
      <c r="AJ198" s="21">
        <v>30816</v>
      </c>
      <c r="AK198" s="21">
        <v>7</v>
      </c>
      <c r="AL198" s="21">
        <v>2781</v>
      </c>
      <c r="AM198" s="21">
        <v>16</v>
      </c>
      <c r="AN198" s="21">
        <v>111</v>
      </c>
      <c r="AO198" s="21">
        <v>1535</v>
      </c>
      <c r="AP198" s="21">
        <v>81049</v>
      </c>
      <c r="AQ198" s="21">
        <v>4</v>
      </c>
      <c r="AR198" s="68">
        <v>2000</v>
      </c>
      <c r="AS198" s="57">
        <f t="shared" si="261"/>
        <v>2324</v>
      </c>
      <c r="AT198" s="57">
        <f t="shared" si="262"/>
        <v>283213</v>
      </c>
      <c r="AU198" s="19">
        <v>1611</v>
      </c>
      <c r="AV198" s="45">
        <v>125948</v>
      </c>
      <c r="AW198" s="21">
        <v>159</v>
      </c>
      <c r="AX198" s="21">
        <v>21807</v>
      </c>
      <c r="AY198" s="21">
        <v>0</v>
      </c>
      <c r="AZ198" s="21">
        <v>0</v>
      </c>
      <c r="BA198" s="21">
        <v>3</v>
      </c>
      <c r="BB198" s="21">
        <v>6539</v>
      </c>
      <c r="BC198" s="21">
        <v>0</v>
      </c>
      <c r="BD198" s="21">
        <v>0</v>
      </c>
      <c r="BE198" s="21">
        <v>122</v>
      </c>
      <c r="BF198" s="21">
        <v>151636</v>
      </c>
      <c r="BG198" s="21">
        <v>70</v>
      </c>
      <c r="BH198" s="21">
        <v>35130</v>
      </c>
      <c r="BI198" s="58">
        <f t="shared" si="321"/>
        <v>195</v>
      </c>
      <c r="BJ198" s="59">
        <f t="shared" si="322"/>
        <v>193305</v>
      </c>
      <c r="BK198" s="58">
        <f t="shared" si="323"/>
        <v>2519</v>
      </c>
      <c r="BL198" s="59">
        <f t="shared" si="324"/>
        <v>476518</v>
      </c>
    </row>
    <row r="199" spans="1:64" s="60" customFormat="1" ht="18" customHeight="1" thickBot="1" x14ac:dyDescent="0.3">
      <c r="A199" s="53" t="s">
        <v>24</v>
      </c>
      <c r="B199" s="54" t="s">
        <v>48</v>
      </c>
      <c r="C199" s="19">
        <v>710</v>
      </c>
      <c r="D199" s="45">
        <v>152073</v>
      </c>
      <c r="E199" s="73">
        <v>255</v>
      </c>
      <c r="F199" s="45">
        <v>85296</v>
      </c>
      <c r="G199" s="157">
        <v>47</v>
      </c>
      <c r="H199" s="157">
        <v>11850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55">
        <f t="shared" si="257"/>
        <v>965</v>
      </c>
      <c r="P199" s="55">
        <f t="shared" si="258"/>
        <v>237369</v>
      </c>
      <c r="Q199" s="19">
        <v>807</v>
      </c>
      <c r="R199" s="19">
        <v>121935</v>
      </c>
      <c r="S199" s="19">
        <v>2</v>
      </c>
      <c r="T199" s="19">
        <v>52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52">
        <v>0</v>
      </c>
      <c r="AA199" s="19">
        <v>0</v>
      </c>
      <c r="AB199" s="19">
        <v>0</v>
      </c>
      <c r="AC199" s="56">
        <f t="shared" si="259"/>
        <v>2</v>
      </c>
      <c r="AD199" s="56">
        <f t="shared" si="260"/>
        <v>52</v>
      </c>
      <c r="AE199" s="19">
        <v>0</v>
      </c>
      <c r="AF199" s="19">
        <v>0</v>
      </c>
      <c r="AG199" s="19">
        <v>4</v>
      </c>
      <c r="AH199" s="19">
        <v>1007</v>
      </c>
      <c r="AI199" s="19">
        <v>3</v>
      </c>
      <c r="AJ199" s="19">
        <v>485</v>
      </c>
      <c r="AK199" s="19">
        <v>0</v>
      </c>
      <c r="AL199" s="19">
        <v>0</v>
      </c>
      <c r="AM199" s="19">
        <v>0</v>
      </c>
      <c r="AN199" s="19">
        <v>0</v>
      </c>
      <c r="AO199" s="19">
        <v>5</v>
      </c>
      <c r="AP199" s="19">
        <v>822</v>
      </c>
      <c r="AQ199" s="19">
        <v>0</v>
      </c>
      <c r="AR199" s="45">
        <v>0</v>
      </c>
      <c r="AS199" s="57">
        <f t="shared" si="261"/>
        <v>979</v>
      </c>
      <c r="AT199" s="57">
        <f t="shared" si="262"/>
        <v>239735</v>
      </c>
      <c r="AU199" s="19">
        <v>614</v>
      </c>
      <c r="AV199" s="45">
        <v>81226</v>
      </c>
      <c r="AW199" s="19">
        <v>37</v>
      </c>
      <c r="AX199" s="19">
        <v>2551</v>
      </c>
      <c r="AY199" s="19">
        <v>0</v>
      </c>
      <c r="AZ199" s="19">
        <v>0</v>
      </c>
      <c r="BA199" s="19">
        <v>0</v>
      </c>
      <c r="BB199" s="19">
        <v>0</v>
      </c>
      <c r="BC199" s="19">
        <v>0</v>
      </c>
      <c r="BD199" s="19">
        <v>0</v>
      </c>
      <c r="BE199" s="19">
        <v>245</v>
      </c>
      <c r="BF199" s="19">
        <v>123038</v>
      </c>
      <c r="BG199" s="19">
        <v>287</v>
      </c>
      <c r="BH199" s="19">
        <v>118637</v>
      </c>
      <c r="BI199" s="58">
        <f t="shared" si="321"/>
        <v>532</v>
      </c>
      <c r="BJ199" s="59">
        <f t="shared" si="322"/>
        <v>241675</v>
      </c>
      <c r="BK199" s="58">
        <f t="shared" si="323"/>
        <v>1511</v>
      </c>
      <c r="BL199" s="59">
        <f t="shared" si="324"/>
        <v>481410</v>
      </c>
    </row>
    <row r="200" spans="1:64" s="60" customFormat="1" ht="18" customHeight="1" thickBot="1" x14ac:dyDescent="0.3">
      <c r="A200" s="53" t="s">
        <v>14</v>
      </c>
      <c r="B200" s="54" t="s">
        <v>48</v>
      </c>
      <c r="C200" s="44">
        <v>639</v>
      </c>
      <c r="D200" s="45">
        <v>27565</v>
      </c>
      <c r="E200" s="19">
        <v>159</v>
      </c>
      <c r="F200" s="45">
        <v>13806</v>
      </c>
      <c r="G200" s="150">
        <v>26</v>
      </c>
      <c r="H200" s="150">
        <v>1439</v>
      </c>
      <c r="I200" s="44">
        <v>67</v>
      </c>
      <c r="J200" s="19">
        <v>990</v>
      </c>
      <c r="K200" s="44">
        <v>0</v>
      </c>
      <c r="L200" s="19">
        <v>0</v>
      </c>
      <c r="M200" s="19">
        <v>0</v>
      </c>
      <c r="N200" s="19">
        <v>0</v>
      </c>
      <c r="O200" s="55">
        <f t="shared" si="257"/>
        <v>865</v>
      </c>
      <c r="P200" s="55">
        <f t="shared" si="258"/>
        <v>42361</v>
      </c>
      <c r="Q200" s="19">
        <v>712</v>
      </c>
      <c r="R200" s="19">
        <v>22102</v>
      </c>
      <c r="S200" s="44">
        <v>26</v>
      </c>
      <c r="T200" s="78">
        <v>2322</v>
      </c>
      <c r="U200" s="44">
        <v>16</v>
      </c>
      <c r="V200" s="19">
        <v>2322</v>
      </c>
      <c r="W200" s="44">
        <v>5</v>
      </c>
      <c r="X200" s="19">
        <v>1731</v>
      </c>
      <c r="Y200" s="19">
        <v>0</v>
      </c>
      <c r="Z200" s="52">
        <v>0</v>
      </c>
      <c r="AA200" s="19">
        <v>0</v>
      </c>
      <c r="AB200" s="19">
        <v>0</v>
      </c>
      <c r="AC200" s="56">
        <f t="shared" si="259"/>
        <v>47</v>
      </c>
      <c r="AD200" s="56">
        <f t="shared" si="260"/>
        <v>6375</v>
      </c>
      <c r="AE200" s="19">
        <v>1</v>
      </c>
      <c r="AF200" s="19">
        <v>113</v>
      </c>
      <c r="AG200" s="19">
        <v>9</v>
      </c>
      <c r="AH200" s="19">
        <v>1852</v>
      </c>
      <c r="AI200" s="19">
        <v>6</v>
      </c>
      <c r="AJ200" s="19">
        <v>1976</v>
      </c>
      <c r="AK200" s="19">
        <v>56</v>
      </c>
      <c r="AL200" s="19">
        <v>2819</v>
      </c>
      <c r="AM200" s="44">
        <v>1</v>
      </c>
      <c r="AN200" s="19">
        <v>113</v>
      </c>
      <c r="AO200" s="19">
        <v>185</v>
      </c>
      <c r="AP200" s="19">
        <v>2488</v>
      </c>
      <c r="AQ200" s="19">
        <v>2</v>
      </c>
      <c r="AR200" s="45">
        <v>1000</v>
      </c>
      <c r="AS200" s="57">
        <f t="shared" si="261"/>
        <v>1170</v>
      </c>
      <c r="AT200" s="57">
        <f t="shared" si="262"/>
        <v>58097</v>
      </c>
      <c r="AU200" s="19">
        <v>714</v>
      </c>
      <c r="AV200" s="45">
        <v>20842</v>
      </c>
      <c r="AW200" s="19">
        <v>34</v>
      </c>
      <c r="AX200" s="19">
        <v>4583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19">
        <v>0</v>
      </c>
      <c r="BE200" s="19">
        <v>0</v>
      </c>
      <c r="BF200" s="78">
        <v>0</v>
      </c>
      <c r="BG200" s="19">
        <v>57</v>
      </c>
      <c r="BH200" s="19">
        <v>5558</v>
      </c>
      <c r="BI200" s="58">
        <f t="shared" si="321"/>
        <v>57</v>
      </c>
      <c r="BJ200" s="59">
        <f t="shared" si="322"/>
        <v>5558</v>
      </c>
      <c r="BK200" s="58">
        <f t="shared" si="323"/>
        <v>1227</v>
      </c>
      <c r="BL200" s="59">
        <f t="shared" si="324"/>
        <v>63655</v>
      </c>
    </row>
    <row r="201" spans="1:64" s="60" customFormat="1" ht="18" customHeight="1" thickBot="1" x14ac:dyDescent="0.3">
      <c r="A201" s="53" t="s">
        <v>15</v>
      </c>
      <c r="B201" s="54" t="s">
        <v>48</v>
      </c>
      <c r="C201" s="19">
        <v>0</v>
      </c>
      <c r="D201" s="45">
        <v>0</v>
      </c>
      <c r="E201" s="19">
        <v>0</v>
      </c>
      <c r="F201" s="45">
        <v>0</v>
      </c>
      <c r="G201" s="150">
        <v>0</v>
      </c>
      <c r="H201" s="150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55">
        <f t="shared" ref="O201:O264" si="441">C201+E201+I201+K201</f>
        <v>0</v>
      </c>
      <c r="P201" s="55">
        <f t="shared" ref="P201:P264" si="442">D201+F201+J201+L201</f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52">
        <v>0</v>
      </c>
      <c r="AA201" s="19">
        <v>0</v>
      </c>
      <c r="AB201" s="19">
        <v>0</v>
      </c>
      <c r="AC201" s="56">
        <f t="shared" ref="AC201:AC264" si="443">S201+U201+W201+Y201</f>
        <v>0</v>
      </c>
      <c r="AD201" s="56">
        <f t="shared" ref="AD201:AD264" si="444">T201+V201+X201+Z201</f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45">
        <v>0</v>
      </c>
      <c r="AS201" s="57">
        <f t="shared" ref="AS201:AS264" si="445">O201+AC201+AE201+AG201+AI201+AK201+AM201+AO201</f>
        <v>0</v>
      </c>
      <c r="AT201" s="57">
        <f t="shared" ref="AT201:AT264" si="446">P201+AD201+AF201+AH201+AJ201+AL201+AN201+AP201</f>
        <v>0</v>
      </c>
      <c r="AU201" s="19">
        <v>0</v>
      </c>
      <c r="AV201" s="45">
        <v>0</v>
      </c>
      <c r="AW201" s="19">
        <v>0</v>
      </c>
      <c r="AX201" s="19">
        <v>0</v>
      </c>
      <c r="AY201" s="19">
        <v>0</v>
      </c>
      <c r="AZ201" s="19">
        <v>0</v>
      </c>
      <c r="BA201" s="19">
        <v>0</v>
      </c>
      <c r="BB201" s="19">
        <v>0</v>
      </c>
      <c r="BC201" s="19">
        <v>0</v>
      </c>
      <c r="BD201" s="19">
        <v>0</v>
      </c>
      <c r="BE201" s="19">
        <v>0</v>
      </c>
      <c r="BF201" s="19">
        <v>0</v>
      </c>
      <c r="BG201" s="19">
        <v>0</v>
      </c>
      <c r="BH201" s="19">
        <v>0</v>
      </c>
      <c r="BI201" s="58">
        <f t="shared" si="321"/>
        <v>0</v>
      </c>
      <c r="BJ201" s="59">
        <f t="shared" si="322"/>
        <v>0</v>
      </c>
      <c r="BK201" s="58">
        <f t="shared" si="323"/>
        <v>0</v>
      </c>
      <c r="BL201" s="59">
        <f t="shared" si="324"/>
        <v>0</v>
      </c>
    </row>
    <row r="202" spans="1:64" s="60" customFormat="1" ht="18" customHeight="1" thickBot="1" x14ac:dyDescent="0.3">
      <c r="A202" s="53" t="s">
        <v>22</v>
      </c>
      <c r="B202" s="54" t="s">
        <v>48</v>
      </c>
      <c r="C202" s="19">
        <v>0</v>
      </c>
      <c r="D202" s="45">
        <v>0</v>
      </c>
      <c r="E202" s="77">
        <v>0</v>
      </c>
      <c r="F202" s="45">
        <v>0</v>
      </c>
      <c r="G202" s="150">
        <v>0</v>
      </c>
      <c r="H202" s="150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55">
        <f t="shared" si="441"/>
        <v>0</v>
      </c>
      <c r="P202" s="55">
        <f t="shared" si="442"/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19">
        <v>0</v>
      </c>
      <c r="Z202" s="52">
        <v>0</v>
      </c>
      <c r="AA202" s="19">
        <v>0</v>
      </c>
      <c r="AB202" s="19">
        <v>0</v>
      </c>
      <c r="AC202" s="56">
        <f t="shared" si="443"/>
        <v>0</v>
      </c>
      <c r="AD202" s="56">
        <f t="shared" si="444"/>
        <v>0</v>
      </c>
      <c r="AE202" s="19"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45">
        <v>0</v>
      </c>
      <c r="AS202" s="57">
        <f t="shared" si="445"/>
        <v>0</v>
      </c>
      <c r="AT202" s="57">
        <f t="shared" si="446"/>
        <v>0</v>
      </c>
      <c r="AU202" s="19">
        <v>0</v>
      </c>
      <c r="AV202" s="45">
        <v>0</v>
      </c>
      <c r="AW202" s="19">
        <v>0</v>
      </c>
      <c r="AX202" s="19">
        <v>0</v>
      </c>
      <c r="AY202" s="19">
        <v>0</v>
      </c>
      <c r="AZ202" s="19">
        <v>0</v>
      </c>
      <c r="BA202" s="19">
        <v>0</v>
      </c>
      <c r="BB202" s="19">
        <v>0</v>
      </c>
      <c r="BC202" s="19">
        <v>0</v>
      </c>
      <c r="BD202" s="19">
        <v>0</v>
      </c>
      <c r="BE202" s="19">
        <v>0</v>
      </c>
      <c r="BF202" s="19">
        <v>0</v>
      </c>
      <c r="BG202" s="19">
        <v>0</v>
      </c>
      <c r="BH202" s="19">
        <v>0</v>
      </c>
      <c r="BI202" s="58">
        <f t="shared" ref="BI202:BI265" si="447">AY202+BA202+BC202+BE202+BG202</f>
        <v>0</v>
      </c>
      <c r="BJ202" s="59">
        <f t="shared" ref="BJ202:BJ265" si="448">AZ202+BB202+BD202+BF202+BH202</f>
        <v>0</v>
      </c>
      <c r="BK202" s="58">
        <f t="shared" ref="BK202:BK265" si="449">AS202+BI202</f>
        <v>0</v>
      </c>
      <c r="BL202" s="59">
        <f t="shared" si="324"/>
        <v>0</v>
      </c>
    </row>
    <row r="203" spans="1:64" s="60" customFormat="1" ht="18" customHeight="1" thickBot="1" x14ac:dyDescent="0.3">
      <c r="A203" s="53" t="s">
        <v>23</v>
      </c>
      <c r="B203" s="54" t="s">
        <v>48</v>
      </c>
      <c r="C203" s="19">
        <v>0</v>
      </c>
      <c r="D203" s="45">
        <v>0</v>
      </c>
      <c r="E203" s="19">
        <v>0</v>
      </c>
      <c r="F203" s="45">
        <v>0</v>
      </c>
      <c r="G203" s="150">
        <v>0</v>
      </c>
      <c r="H203" s="150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55">
        <f t="shared" si="441"/>
        <v>0</v>
      </c>
      <c r="P203" s="55">
        <f t="shared" si="442"/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52">
        <v>0</v>
      </c>
      <c r="AA203" s="19">
        <v>0</v>
      </c>
      <c r="AB203" s="19">
        <v>0</v>
      </c>
      <c r="AC203" s="56">
        <f t="shared" si="443"/>
        <v>0</v>
      </c>
      <c r="AD203" s="56">
        <f t="shared" si="444"/>
        <v>0</v>
      </c>
      <c r="AE203" s="19"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45">
        <v>0</v>
      </c>
      <c r="AS203" s="57">
        <f t="shared" si="445"/>
        <v>0</v>
      </c>
      <c r="AT203" s="57">
        <f t="shared" si="446"/>
        <v>0</v>
      </c>
      <c r="AU203" s="19">
        <v>0</v>
      </c>
      <c r="AV203" s="45">
        <v>0</v>
      </c>
      <c r="AW203" s="19">
        <v>0</v>
      </c>
      <c r="AX203" s="19">
        <v>0</v>
      </c>
      <c r="AY203" s="19">
        <v>0</v>
      </c>
      <c r="AZ203" s="19">
        <v>0</v>
      </c>
      <c r="BA203" s="19">
        <v>0</v>
      </c>
      <c r="BB203" s="19">
        <v>0</v>
      </c>
      <c r="BC203" s="19">
        <v>0</v>
      </c>
      <c r="BD203" s="19">
        <v>0</v>
      </c>
      <c r="BE203" s="19">
        <v>0</v>
      </c>
      <c r="BF203" s="19">
        <v>0</v>
      </c>
      <c r="BG203" s="19">
        <v>0</v>
      </c>
      <c r="BH203" s="19">
        <v>0</v>
      </c>
      <c r="BI203" s="58">
        <f t="shared" si="447"/>
        <v>0</v>
      </c>
      <c r="BJ203" s="59">
        <f t="shared" si="448"/>
        <v>0</v>
      </c>
      <c r="BK203" s="58">
        <f t="shared" si="449"/>
        <v>0</v>
      </c>
      <c r="BL203" s="59">
        <f t="shared" ref="BL203:BL266" si="450">AT203+BJ203</f>
        <v>0</v>
      </c>
    </row>
    <row r="204" spans="1:64" s="60" customFormat="1" ht="20.25" customHeight="1" thickBot="1" x14ac:dyDescent="0.3">
      <c r="A204" s="3">
        <v>9</v>
      </c>
      <c r="B204" s="4" t="s">
        <v>48</v>
      </c>
      <c r="C204" s="30">
        <f>SUM(C184:C203)</f>
        <v>3807</v>
      </c>
      <c r="D204" s="2">
        <f>SUM(D184:D203)</f>
        <v>581964</v>
      </c>
      <c r="E204" s="30">
        <f>SUM(E184:E203)</f>
        <v>1028</v>
      </c>
      <c r="F204" s="2">
        <f>SUM(F184:F203)</f>
        <v>192014</v>
      </c>
      <c r="G204" s="30">
        <f t="shared" ref="G204" si="451">SUM(G184:G203)</f>
        <v>337</v>
      </c>
      <c r="H204" s="2">
        <f t="shared" ref="H204" si="452">SUM(H184:H203)</f>
        <v>67068</v>
      </c>
      <c r="I204" s="30">
        <f t="shared" ref="I204" si="453">SUM(I184:I203)</f>
        <v>208</v>
      </c>
      <c r="J204" s="2">
        <f t="shared" ref="J204" si="454">SUM(J184:J203)</f>
        <v>18059</v>
      </c>
      <c r="K204" s="30">
        <f t="shared" ref="K204" si="455">SUM(K184:K203)</f>
        <v>128</v>
      </c>
      <c r="L204" s="2">
        <f t="shared" ref="L204" si="456">SUM(L184:L203)</f>
        <v>71311</v>
      </c>
      <c r="M204" s="30">
        <f t="shared" ref="M204" si="457">SUM(M184:M203)</f>
        <v>7</v>
      </c>
      <c r="N204" s="2">
        <f t="shared" ref="N204" si="458">SUM(N184:N203)</f>
        <v>2038</v>
      </c>
      <c r="O204" s="30">
        <f t="shared" ref="O204" si="459">SUM(O184:O203)</f>
        <v>5171</v>
      </c>
      <c r="P204" s="2">
        <f t="shared" ref="P204" si="460">SUM(P184:P203)</f>
        <v>863348</v>
      </c>
      <c r="Q204" s="30">
        <f t="shared" ref="Q204" si="461">SUM(Q184:Q203)</f>
        <v>4306</v>
      </c>
      <c r="R204" s="2">
        <f t="shared" ref="R204" si="462">SUM(R184:R203)</f>
        <v>472275</v>
      </c>
      <c r="S204" s="30">
        <f t="shared" ref="S204" si="463">SUM(S184:S203)</f>
        <v>231</v>
      </c>
      <c r="T204" s="2">
        <f t="shared" ref="T204" si="464">SUM(T184:T203)</f>
        <v>140114</v>
      </c>
      <c r="U204" s="30">
        <f t="shared" ref="U204" si="465">SUM(U184:U203)</f>
        <v>108</v>
      </c>
      <c r="V204" s="2">
        <f t="shared" ref="V204" si="466">SUM(V184:V203)</f>
        <v>202862</v>
      </c>
      <c r="W204" s="30">
        <f t="shared" ref="W204" si="467">SUM(W184:W203)</f>
        <v>20</v>
      </c>
      <c r="X204" s="2">
        <f t="shared" ref="X204" si="468">SUM(X184:X203)</f>
        <v>186415</v>
      </c>
      <c r="Y204" s="30">
        <f t="shared" ref="Y204" si="469">SUM(Y184:Y203)</f>
        <v>96</v>
      </c>
      <c r="Z204" s="2">
        <f t="shared" ref="Z204" si="470">SUM(Z184:Z203)</f>
        <v>42033</v>
      </c>
      <c r="AA204" s="30">
        <f t="shared" ref="AA204" si="471">SUM(AA184:AA203)</f>
        <v>8</v>
      </c>
      <c r="AB204" s="2">
        <f t="shared" ref="AB204" si="472">SUM(AB184:AB203)</f>
        <v>3200</v>
      </c>
      <c r="AC204" s="30">
        <f t="shared" ref="AC204" si="473">SUM(AC184:AC203)</f>
        <v>455</v>
      </c>
      <c r="AD204" s="2">
        <f t="shared" ref="AD204" si="474">SUM(AD184:AD203)</f>
        <v>571424</v>
      </c>
      <c r="AE204" s="30">
        <f t="shared" ref="AE204" si="475">SUM(AE184:AE203)</f>
        <v>1</v>
      </c>
      <c r="AF204" s="2">
        <f t="shared" ref="AF204" si="476">SUM(AF184:AF203)</f>
        <v>113</v>
      </c>
      <c r="AG204" s="30">
        <f t="shared" ref="AG204" si="477">SUM(AG184:AG203)</f>
        <v>178</v>
      </c>
      <c r="AH204" s="2">
        <f t="shared" ref="AH204" si="478">SUM(AH184:AH203)</f>
        <v>46878</v>
      </c>
      <c r="AI204" s="30">
        <f t="shared" ref="AI204" si="479">SUM(AI184:AI203)</f>
        <v>294</v>
      </c>
      <c r="AJ204" s="2">
        <f t="shared" ref="AJ204" si="480">SUM(AJ184:AJ203)</f>
        <v>269688</v>
      </c>
      <c r="AK204" s="30">
        <f t="shared" ref="AK204" si="481">SUM(AK184:AK203)</f>
        <v>115</v>
      </c>
      <c r="AL204" s="2">
        <f t="shared" ref="AL204" si="482">SUM(AL184:AL203)</f>
        <v>30198</v>
      </c>
      <c r="AM204" s="30">
        <f t="shared" ref="AM204" si="483">SUM(AM184:AM203)</f>
        <v>53</v>
      </c>
      <c r="AN204" s="2">
        <f t="shared" ref="AN204" si="484">SUM(AN184:AN203)</f>
        <v>2100</v>
      </c>
      <c r="AO204" s="30">
        <f t="shared" ref="AO204" si="485">SUM(AO184:AO203)</f>
        <v>1809</v>
      </c>
      <c r="AP204" s="2">
        <f t="shared" ref="AP204" si="486">SUM(AP184:AP203)</f>
        <v>102704</v>
      </c>
      <c r="AQ204" s="30">
        <f t="shared" ref="AQ204" si="487">SUM(AQ184:AQ203)</f>
        <v>15</v>
      </c>
      <c r="AR204" s="2">
        <f t="shared" ref="AR204" si="488">SUM(AR184:AR203)</f>
        <v>11000</v>
      </c>
      <c r="AS204" s="30">
        <f t="shared" ref="AS204" si="489">SUM(AS184:AS203)</f>
        <v>8076</v>
      </c>
      <c r="AT204" s="2">
        <f t="shared" ref="AT204" si="490">SUM(AT184:AT203)</f>
        <v>1886453</v>
      </c>
      <c r="AU204" s="30">
        <f t="shared" ref="AU204" si="491">SUM(AU184:AU203)</f>
        <v>5176</v>
      </c>
      <c r="AV204" s="2">
        <f t="shared" ref="AV204" si="492">SUM(AV184:AV203)</f>
        <v>757525</v>
      </c>
      <c r="AW204" s="30">
        <f t="shared" ref="AW204" si="493">SUM(AW184:AW203)</f>
        <v>450</v>
      </c>
      <c r="AX204" s="2">
        <f t="shared" ref="AX204" si="494">SUM(AX184:AX203)</f>
        <v>86827</v>
      </c>
      <c r="AY204" s="30">
        <f t="shared" ref="AY204" si="495">SUM(AY184:AY203)</f>
        <v>0</v>
      </c>
      <c r="AZ204" s="2">
        <f t="shared" ref="AZ204" si="496">SUM(AZ184:AZ203)</f>
        <v>0</v>
      </c>
      <c r="BA204" s="30">
        <f t="shared" ref="BA204" si="497">SUM(BA184:BA203)</f>
        <v>7</v>
      </c>
      <c r="BB204" s="2">
        <f t="shared" ref="BB204" si="498">SUM(BB184:BB203)</f>
        <v>13965</v>
      </c>
      <c r="BC204" s="30">
        <f t="shared" ref="BC204" si="499">SUM(BC184:BC203)</f>
        <v>21</v>
      </c>
      <c r="BD204" s="2">
        <f t="shared" ref="BD204" si="500">SUM(BD184:BD203)</f>
        <v>41263</v>
      </c>
      <c r="BE204" s="30">
        <f t="shared" ref="BE204" si="501">SUM(BE184:BE203)</f>
        <v>1278</v>
      </c>
      <c r="BF204" s="2">
        <f t="shared" ref="BF204" si="502">SUM(BF184:BF203)</f>
        <v>450848</v>
      </c>
      <c r="BG204" s="30">
        <f t="shared" ref="BG204" si="503">SUM(BG184:BG203)</f>
        <v>1348</v>
      </c>
      <c r="BH204" s="2">
        <f t="shared" ref="BH204" si="504">SUM(BH184:BH203)</f>
        <v>293224</v>
      </c>
      <c r="BI204" s="30">
        <f t="shared" ref="BI204" si="505">SUM(BI184:BI203)</f>
        <v>2654</v>
      </c>
      <c r="BJ204" s="2">
        <f t="shared" ref="BJ204" si="506">SUM(BJ184:BJ203)</f>
        <v>799300</v>
      </c>
      <c r="BK204" s="30">
        <f t="shared" ref="BK204" si="507">SUM(BK184:BK203)</f>
        <v>10730</v>
      </c>
      <c r="BL204" s="2">
        <f t="shared" ref="BL204" si="508">SUM(BL184:BL203)</f>
        <v>2685753</v>
      </c>
    </row>
    <row r="205" spans="1:64" s="60" customFormat="1" ht="18" customHeight="1" thickBot="1" x14ac:dyDescent="0.3">
      <c r="A205" s="53"/>
      <c r="B205" s="54"/>
      <c r="C205" s="19">
        <v>0</v>
      </c>
      <c r="D205" s="45">
        <v>0</v>
      </c>
      <c r="E205" s="19">
        <v>0</v>
      </c>
      <c r="F205" s="45">
        <v>0</v>
      </c>
      <c r="G205" s="150">
        <v>0</v>
      </c>
      <c r="H205" s="150">
        <v>0</v>
      </c>
      <c r="I205" s="19"/>
      <c r="J205" s="19"/>
      <c r="K205" s="19"/>
      <c r="L205" s="19"/>
      <c r="M205" s="19"/>
      <c r="N205" s="19"/>
      <c r="O205" s="55">
        <f t="shared" si="441"/>
        <v>0</v>
      </c>
      <c r="P205" s="55">
        <f t="shared" si="442"/>
        <v>0</v>
      </c>
      <c r="Q205" s="19"/>
      <c r="R205" s="19"/>
      <c r="S205" s="19"/>
      <c r="T205" s="19"/>
      <c r="U205" s="19"/>
      <c r="V205" s="19"/>
      <c r="W205" s="19"/>
      <c r="X205" s="19"/>
      <c r="Y205" s="19"/>
      <c r="Z205" s="52"/>
      <c r="AA205" s="19"/>
      <c r="AB205" s="19"/>
      <c r="AC205" s="56">
        <f t="shared" si="443"/>
        <v>0</v>
      </c>
      <c r="AD205" s="56">
        <f t="shared" si="444"/>
        <v>0</v>
      </c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45"/>
      <c r="AS205" s="57">
        <f t="shared" si="445"/>
        <v>0</v>
      </c>
      <c r="AT205" s="57">
        <f t="shared" si="446"/>
        <v>0</v>
      </c>
      <c r="AU205" s="19"/>
      <c r="AV205" s="45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58">
        <f t="shared" si="447"/>
        <v>0</v>
      </c>
      <c r="BJ205" s="59">
        <f t="shared" si="448"/>
        <v>0</v>
      </c>
      <c r="BK205" s="58">
        <f t="shared" si="449"/>
        <v>0</v>
      </c>
      <c r="BL205" s="59">
        <f t="shared" si="450"/>
        <v>0</v>
      </c>
    </row>
    <row r="206" spans="1:64" s="60" customFormat="1" ht="18" customHeight="1" thickBot="1" x14ac:dyDescent="0.3">
      <c r="A206" s="53" t="s">
        <v>4</v>
      </c>
      <c r="B206" s="54" t="s">
        <v>49</v>
      </c>
      <c r="C206" s="19">
        <v>563</v>
      </c>
      <c r="D206" s="45">
        <v>23926</v>
      </c>
      <c r="E206" s="19">
        <v>200</v>
      </c>
      <c r="F206" s="45">
        <v>18667</v>
      </c>
      <c r="G206" s="150">
        <v>0</v>
      </c>
      <c r="H206" s="150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55">
        <f t="shared" si="441"/>
        <v>763</v>
      </c>
      <c r="P206" s="55">
        <f t="shared" si="442"/>
        <v>42593</v>
      </c>
      <c r="Q206" s="19">
        <v>626</v>
      </c>
      <c r="R206" s="19">
        <v>19166</v>
      </c>
      <c r="S206" s="19">
        <v>11</v>
      </c>
      <c r="T206" s="19">
        <v>2852</v>
      </c>
      <c r="U206" s="19">
        <v>7</v>
      </c>
      <c r="V206" s="19">
        <v>16464</v>
      </c>
      <c r="W206" s="19">
        <v>1</v>
      </c>
      <c r="X206" s="19">
        <v>21879</v>
      </c>
      <c r="Y206" s="19">
        <v>0</v>
      </c>
      <c r="Z206" s="52">
        <v>0</v>
      </c>
      <c r="AA206" s="19">
        <v>0</v>
      </c>
      <c r="AB206" s="19">
        <v>0</v>
      </c>
      <c r="AC206" s="56">
        <f t="shared" si="443"/>
        <v>19</v>
      </c>
      <c r="AD206" s="56">
        <f t="shared" si="444"/>
        <v>41195</v>
      </c>
      <c r="AE206" s="19">
        <v>0</v>
      </c>
      <c r="AF206" s="19">
        <v>0</v>
      </c>
      <c r="AG206" s="19">
        <v>4</v>
      </c>
      <c r="AH206" s="19">
        <v>1986</v>
      </c>
      <c r="AI206" s="19">
        <v>15</v>
      </c>
      <c r="AJ206" s="19">
        <v>12542</v>
      </c>
      <c r="AK206" s="19">
        <v>6</v>
      </c>
      <c r="AL206" s="19">
        <v>1662</v>
      </c>
      <c r="AM206" s="19">
        <v>5</v>
      </c>
      <c r="AN206" s="19">
        <v>202</v>
      </c>
      <c r="AO206" s="19">
        <v>36</v>
      </c>
      <c r="AP206" s="19">
        <v>2798</v>
      </c>
      <c r="AQ206" s="19">
        <v>1</v>
      </c>
      <c r="AR206" s="45">
        <v>1000</v>
      </c>
      <c r="AS206" s="57">
        <f t="shared" si="445"/>
        <v>848</v>
      </c>
      <c r="AT206" s="57">
        <f t="shared" si="446"/>
        <v>102978</v>
      </c>
      <c r="AU206" s="19">
        <v>502</v>
      </c>
      <c r="AV206" s="45">
        <v>36170</v>
      </c>
      <c r="AW206" s="19">
        <v>1</v>
      </c>
      <c r="AX206" s="19">
        <v>100</v>
      </c>
      <c r="AY206" s="19">
        <v>0</v>
      </c>
      <c r="AZ206" s="19">
        <v>0</v>
      </c>
      <c r="BA206" s="19">
        <v>0</v>
      </c>
      <c r="BB206" s="19">
        <v>960</v>
      </c>
      <c r="BC206" s="19">
        <v>1</v>
      </c>
      <c r="BD206" s="19">
        <v>4276</v>
      </c>
      <c r="BE206" s="19">
        <v>29</v>
      </c>
      <c r="BF206" s="19">
        <v>8979</v>
      </c>
      <c r="BG206" s="19">
        <v>69</v>
      </c>
      <c r="BH206" s="19">
        <v>6933</v>
      </c>
      <c r="BI206" s="58">
        <f t="shared" si="447"/>
        <v>99</v>
      </c>
      <c r="BJ206" s="59">
        <f t="shared" si="448"/>
        <v>21148</v>
      </c>
      <c r="BK206" s="58">
        <f t="shared" si="449"/>
        <v>947</v>
      </c>
      <c r="BL206" s="59">
        <f t="shared" si="450"/>
        <v>124126</v>
      </c>
    </row>
    <row r="207" spans="1:64" s="60" customFormat="1" ht="18" customHeight="1" thickBot="1" x14ac:dyDescent="0.3">
      <c r="A207" s="53" t="s">
        <v>20</v>
      </c>
      <c r="B207" s="54" t="s">
        <v>49</v>
      </c>
      <c r="C207" s="19">
        <v>0</v>
      </c>
      <c r="D207" s="45">
        <v>0</v>
      </c>
      <c r="E207" s="75">
        <v>0</v>
      </c>
      <c r="F207" s="45">
        <v>0</v>
      </c>
      <c r="G207" s="150">
        <v>0</v>
      </c>
      <c r="H207" s="150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55">
        <f t="shared" si="441"/>
        <v>0</v>
      </c>
      <c r="P207" s="55">
        <f t="shared" si="442"/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52">
        <v>0</v>
      </c>
      <c r="AA207" s="19">
        <v>0</v>
      </c>
      <c r="AB207" s="19">
        <v>0</v>
      </c>
      <c r="AC207" s="56">
        <f t="shared" si="443"/>
        <v>0</v>
      </c>
      <c r="AD207" s="56">
        <f t="shared" si="444"/>
        <v>0</v>
      </c>
      <c r="AE207" s="19"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45">
        <v>0</v>
      </c>
      <c r="AS207" s="57">
        <f t="shared" si="445"/>
        <v>0</v>
      </c>
      <c r="AT207" s="57">
        <f t="shared" si="446"/>
        <v>0</v>
      </c>
      <c r="AU207" s="19">
        <v>0</v>
      </c>
      <c r="AV207" s="45">
        <v>0</v>
      </c>
      <c r="AW207" s="19">
        <v>0</v>
      </c>
      <c r="AX207" s="19">
        <v>0</v>
      </c>
      <c r="AY207" s="19">
        <v>0</v>
      </c>
      <c r="AZ207" s="19">
        <v>0</v>
      </c>
      <c r="BA207" s="19">
        <v>0</v>
      </c>
      <c r="BB207" s="19">
        <v>0</v>
      </c>
      <c r="BC207" s="19">
        <v>0</v>
      </c>
      <c r="BD207" s="19">
        <v>0</v>
      </c>
      <c r="BE207" s="19">
        <v>0</v>
      </c>
      <c r="BF207" s="19">
        <v>0</v>
      </c>
      <c r="BG207" s="19">
        <v>0</v>
      </c>
      <c r="BH207" s="19">
        <v>0</v>
      </c>
      <c r="BI207" s="58">
        <f t="shared" si="447"/>
        <v>0</v>
      </c>
      <c r="BJ207" s="59">
        <f t="shared" si="448"/>
        <v>0</v>
      </c>
      <c r="BK207" s="58">
        <f t="shared" si="449"/>
        <v>0</v>
      </c>
      <c r="BL207" s="59">
        <f t="shared" si="450"/>
        <v>0</v>
      </c>
    </row>
    <row r="208" spans="1:64" s="60" customFormat="1" ht="18" customHeight="1" thickBot="1" x14ac:dyDescent="0.3">
      <c r="A208" s="53" t="s">
        <v>5</v>
      </c>
      <c r="B208" s="54" t="s">
        <v>49</v>
      </c>
      <c r="C208" s="19">
        <v>0</v>
      </c>
      <c r="D208" s="45">
        <v>0</v>
      </c>
      <c r="E208" s="19">
        <v>0</v>
      </c>
      <c r="F208" s="45">
        <v>0</v>
      </c>
      <c r="G208" s="150">
        <v>0</v>
      </c>
      <c r="H208" s="150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55">
        <f t="shared" si="441"/>
        <v>0</v>
      </c>
      <c r="P208" s="55">
        <f t="shared" si="442"/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v>0</v>
      </c>
      <c r="V208" s="19">
        <v>0</v>
      </c>
      <c r="W208" s="19">
        <v>0</v>
      </c>
      <c r="X208" s="19">
        <v>0</v>
      </c>
      <c r="Y208" s="19">
        <v>0</v>
      </c>
      <c r="Z208" s="52">
        <v>0</v>
      </c>
      <c r="AA208" s="19">
        <v>0</v>
      </c>
      <c r="AB208" s="19">
        <v>0</v>
      </c>
      <c r="AC208" s="56">
        <f t="shared" si="443"/>
        <v>0</v>
      </c>
      <c r="AD208" s="56">
        <f t="shared" si="444"/>
        <v>0</v>
      </c>
      <c r="AE208" s="19"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45">
        <v>0</v>
      </c>
      <c r="AS208" s="57">
        <f t="shared" si="445"/>
        <v>0</v>
      </c>
      <c r="AT208" s="57">
        <f t="shared" si="446"/>
        <v>0</v>
      </c>
      <c r="AU208" s="19">
        <v>0</v>
      </c>
      <c r="AV208" s="45">
        <v>0</v>
      </c>
      <c r="AW208" s="19">
        <v>0</v>
      </c>
      <c r="AX208" s="19">
        <v>0</v>
      </c>
      <c r="AY208" s="19">
        <v>0</v>
      </c>
      <c r="AZ208" s="19">
        <v>0</v>
      </c>
      <c r="BA208" s="19">
        <v>0</v>
      </c>
      <c r="BB208" s="19">
        <v>0</v>
      </c>
      <c r="BC208" s="19">
        <v>0</v>
      </c>
      <c r="BD208" s="19">
        <v>0</v>
      </c>
      <c r="BE208" s="19">
        <v>0</v>
      </c>
      <c r="BF208" s="19">
        <v>0</v>
      </c>
      <c r="BG208" s="19">
        <v>0</v>
      </c>
      <c r="BH208" s="19">
        <v>0</v>
      </c>
      <c r="BI208" s="58">
        <f t="shared" si="447"/>
        <v>0</v>
      </c>
      <c r="BJ208" s="59">
        <f t="shared" si="448"/>
        <v>0</v>
      </c>
      <c r="BK208" s="58">
        <f t="shared" si="449"/>
        <v>0</v>
      </c>
      <c r="BL208" s="59">
        <f t="shared" si="450"/>
        <v>0</v>
      </c>
    </row>
    <row r="209" spans="1:64" s="60" customFormat="1" ht="18" customHeight="1" thickBot="1" x14ac:dyDescent="0.3">
      <c r="A209" s="53" t="s">
        <v>25</v>
      </c>
      <c r="B209" s="54" t="s">
        <v>49</v>
      </c>
      <c r="C209" s="19">
        <v>0</v>
      </c>
      <c r="D209" s="45">
        <v>0</v>
      </c>
      <c r="E209" s="19">
        <v>0</v>
      </c>
      <c r="F209" s="45">
        <v>0</v>
      </c>
      <c r="G209" s="150">
        <v>0</v>
      </c>
      <c r="H209" s="150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55">
        <f t="shared" si="441"/>
        <v>0</v>
      </c>
      <c r="P209" s="55">
        <f t="shared" si="442"/>
        <v>0</v>
      </c>
      <c r="Q209" s="19">
        <v>0</v>
      </c>
      <c r="R209" s="19">
        <v>0</v>
      </c>
      <c r="S209" s="19">
        <v>0</v>
      </c>
      <c r="T209" s="19">
        <v>0</v>
      </c>
      <c r="U209" s="19">
        <v>0</v>
      </c>
      <c r="V209" s="19">
        <v>0</v>
      </c>
      <c r="W209" s="19">
        <v>0</v>
      </c>
      <c r="X209" s="19">
        <v>0</v>
      </c>
      <c r="Y209" s="19">
        <v>0</v>
      </c>
      <c r="Z209" s="52">
        <v>0</v>
      </c>
      <c r="AA209" s="19">
        <v>0</v>
      </c>
      <c r="AB209" s="19">
        <v>0</v>
      </c>
      <c r="AC209" s="56">
        <f t="shared" si="443"/>
        <v>0</v>
      </c>
      <c r="AD209" s="56">
        <f t="shared" si="444"/>
        <v>0</v>
      </c>
      <c r="AE209" s="19">
        <v>0</v>
      </c>
      <c r="AF209" s="19">
        <v>0</v>
      </c>
      <c r="AG209" s="19">
        <v>0</v>
      </c>
      <c r="AH209" s="19">
        <v>0</v>
      </c>
      <c r="AI209" s="19">
        <v>0</v>
      </c>
      <c r="AJ209" s="19">
        <v>0</v>
      </c>
      <c r="AK209" s="19">
        <v>0</v>
      </c>
      <c r="AL209" s="19">
        <v>0</v>
      </c>
      <c r="AM209" s="19">
        <v>0</v>
      </c>
      <c r="AN209" s="19">
        <v>0</v>
      </c>
      <c r="AO209" s="19">
        <v>0</v>
      </c>
      <c r="AP209" s="19">
        <v>0</v>
      </c>
      <c r="AQ209" s="19">
        <v>0</v>
      </c>
      <c r="AR209" s="45">
        <v>0</v>
      </c>
      <c r="AS209" s="57">
        <f t="shared" si="445"/>
        <v>0</v>
      </c>
      <c r="AT209" s="57">
        <f t="shared" si="446"/>
        <v>0</v>
      </c>
      <c r="AU209" s="19">
        <v>0</v>
      </c>
      <c r="AV209" s="45">
        <v>0</v>
      </c>
      <c r="AW209" s="19">
        <v>0</v>
      </c>
      <c r="AX209" s="19">
        <v>0</v>
      </c>
      <c r="AY209" s="19">
        <v>0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58">
        <f t="shared" si="447"/>
        <v>0</v>
      </c>
      <c r="BJ209" s="59">
        <f t="shared" si="448"/>
        <v>0</v>
      </c>
      <c r="BK209" s="58">
        <f t="shared" si="449"/>
        <v>0</v>
      </c>
      <c r="BL209" s="59">
        <f t="shared" si="450"/>
        <v>0</v>
      </c>
    </row>
    <row r="210" spans="1:64" s="60" customFormat="1" ht="18" customHeight="1" thickBot="1" x14ac:dyDescent="0.3">
      <c r="A210" s="53" t="s">
        <v>6</v>
      </c>
      <c r="B210" s="54" t="s">
        <v>49</v>
      </c>
      <c r="C210" s="19">
        <v>0</v>
      </c>
      <c r="D210" s="45">
        <v>0</v>
      </c>
      <c r="E210" s="19">
        <v>0</v>
      </c>
      <c r="F210" s="45">
        <v>0</v>
      </c>
      <c r="G210" s="150">
        <v>0</v>
      </c>
      <c r="H210" s="150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55">
        <f t="shared" si="441"/>
        <v>0</v>
      </c>
      <c r="P210" s="55">
        <f t="shared" si="442"/>
        <v>0</v>
      </c>
      <c r="Q210" s="19">
        <v>0</v>
      </c>
      <c r="R210" s="19">
        <v>0</v>
      </c>
      <c r="S210" s="19">
        <v>0</v>
      </c>
      <c r="T210" s="19">
        <v>0</v>
      </c>
      <c r="U210" s="19">
        <v>0</v>
      </c>
      <c r="V210" s="19">
        <v>0</v>
      </c>
      <c r="W210" s="19">
        <v>0</v>
      </c>
      <c r="X210" s="19">
        <v>0</v>
      </c>
      <c r="Y210" s="19">
        <v>0</v>
      </c>
      <c r="Z210" s="52">
        <v>0</v>
      </c>
      <c r="AA210" s="19">
        <v>0</v>
      </c>
      <c r="AB210" s="19">
        <v>0</v>
      </c>
      <c r="AC210" s="56">
        <f t="shared" si="443"/>
        <v>0</v>
      </c>
      <c r="AD210" s="56">
        <f t="shared" si="444"/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45">
        <v>0</v>
      </c>
      <c r="AS210" s="57">
        <f t="shared" si="445"/>
        <v>0</v>
      </c>
      <c r="AT210" s="57">
        <f t="shared" si="446"/>
        <v>0</v>
      </c>
      <c r="AU210" s="19">
        <v>0</v>
      </c>
      <c r="AV210" s="45">
        <v>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19">
        <v>0</v>
      </c>
      <c r="BG210" s="19">
        <v>0</v>
      </c>
      <c r="BH210" s="19">
        <v>0</v>
      </c>
      <c r="BI210" s="58">
        <f t="shared" si="447"/>
        <v>0</v>
      </c>
      <c r="BJ210" s="59">
        <f t="shared" si="448"/>
        <v>0</v>
      </c>
      <c r="BK210" s="58">
        <f t="shared" si="449"/>
        <v>0</v>
      </c>
      <c r="BL210" s="59">
        <f t="shared" si="450"/>
        <v>0</v>
      </c>
    </row>
    <row r="211" spans="1:64" s="60" customFormat="1" ht="18" customHeight="1" thickBot="1" x14ac:dyDescent="0.3">
      <c r="A211" s="53" t="s">
        <v>27</v>
      </c>
      <c r="B211" s="54" t="s">
        <v>49</v>
      </c>
      <c r="C211" s="19">
        <v>0</v>
      </c>
      <c r="D211" s="45">
        <v>0</v>
      </c>
      <c r="E211" s="19">
        <v>0</v>
      </c>
      <c r="F211" s="45">
        <v>0</v>
      </c>
      <c r="G211" s="150">
        <v>0</v>
      </c>
      <c r="H211" s="150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55">
        <f t="shared" si="441"/>
        <v>0</v>
      </c>
      <c r="P211" s="55">
        <f t="shared" si="442"/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52">
        <v>0</v>
      </c>
      <c r="AA211" s="19">
        <v>0</v>
      </c>
      <c r="AB211" s="19">
        <v>0</v>
      </c>
      <c r="AC211" s="56">
        <f t="shared" si="443"/>
        <v>0</v>
      </c>
      <c r="AD211" s="56">
        <f t="shared" si="444"/>
        <v>0</v>
      </c>
      <c r="AE211" s="19"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45">
        <v>0</v>
      </c>
      <c r="AS211" s="57">
        <f t="shared" si="445"/>
        <v>0</v>
      </c>
      <c r="AT211" s="57">
        <f t="shared" si="446"/>
        <v>0</v>
      </c>
      <c r="AU211" s="19">
        <v>0</v>
      </c>
      <c r="AV211" s="45">
        <v>0</v>
      </c>
      <c r="AW211" s="19">
        <v>0</v>
      </c>
      <c r="AX211" s="19">
        <v>0</v>
      </c>
      <c r="AY211" s="19">
        <v>0</v>
      </c>
      <c r="AZ211" s="19">
        <v>0</v>
      </c>
      <c r="BA211" s="19">
        <v>0</v>
      </c>
      <c r="BB211" s="19">
        <v>0</v>
      </c>
      <c r="BC211" s="19">
        <v>0</v>
      </c>
      <c r="BD211" s="19">
        <v>0</v>
      </c>
      <c r="BE211" s="19">
        <v>0</v>
      </c>
      <c r="BF211" s="19">
        <v>0</v>
      </c>
      <c r="BG211" s="19">
        <v>0</v>
      </c>
      <c r="BH211" s="19">
        <v>0</v>
      </c>
      <c r="BI211" s="58">
        <f t="shared" si="447"/>
        <v>0</v>
      </c>
      <c r="BJ211" s="59">
        <f t="shared" si="448"/>
        <v>0</v>
      </c>
      <c r="BK211" s="58">
        <f t="shared" si="449"/>
        <v>0</v>
      </c>
      <c r="BL211" s="59">
        <f t="shared" si="450"/>
        <v>0</v>
      </c>
    </row>
    <row r="212" spans="1:64" s="60" customFormat="1" ht="18" customHeight="1" thickBot="1" x14ac:dyDescent="0.3">
      <c r="A212" s="53" t="s">
        <v>7</v>
      </c>
      <c r="B212" s="54" t="s">
        <v>49</v>
      </c>
      <c r="C212" s="19">
        <v>0</v>
      </c>
      <c r="D212" s="45">
        <v>0</v>
      </c>
      <c r="E212" s="19">
        <v>0</v>
      </c>
      <c r="F212" s="45">
        <v>0</v>
      </c>
      <c r="G212" s="150">
        <v>0</v>
      </c>
      <c r="H212" s="150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55">
        <f t="shared" si="441"/>
        <v>0</v>
      </c>
      <c r="P212" s="55">
        <f t="shared" si="442"/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52">
        <v>0</v>
      </c>
      <c r="AA212" s="19">
        <v>0</v>
      </c>
      <c r="AB212" s="19">
        <v>0</v>
      </c>
      <c r="AC212" s="56">
        <f t="shared" si="443"/>
        <v>0</v>
      </c>
      <c r="AD212" s="56">
        <f t="shared" si="444"/>
        <v>0</v>
      </c>
      <c r="AE212" s="19">
        <v>0</v>
      </c>
      <c r="AF212" s="19">
        <v>0</v>
      </c>
      <c r="AG212" s="19">
        <v>0</v>
      </c>
      <c r="AH212" s="19">
        <v>0</v>
      </c>
      <c r="AI212" s="19">
        <v>0</v>
      </c>
      <c r="AJ212" s="19">
        <v>0</v>
      </c>
      <c r="AK212" s="19">
        <v>0</v>
      </c>
      <c r="AL212" s="19">
        <v>0</v>
      </c>
      <c r="AM212" s="19">
        <v>0</v>
      </c>
      <c r="AN212" s="19">
        <v>0</v>
      </c>
      <c r="AO212" s="19">
        <v>0</v>
      </c>
      <c r="AP212" s="19">
        <v>0</v>
      </c>
      <c r="AQ212" s="19">
        <v>0</v>
      </c>
      <c r="AR212" s="45">
        <v>0</v>
      </c>
      <c r="AS212" s="57">
        <f t="shared" si="445"/>
        <v>0</v>
      </c>
      <c r="AT212" s="57">
        <f t="shared" si="446"/>
        <v>0</v>
      </c>
      <c r="AU212" s="19">
        <v>0</v>
      </c>
      <c r="AV212" s="45">
        <v>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19">
        <v>0</v>
      </c>
      <c r="BG212" s="19">
        <v>0</v>
      </c>
      <c r="BH212" s="19">
        <v>0</v>
      </c>
      <c r="BI212" s="58">
        <f t="shared" si="447"/>
        <v>0</v>
      </c>
      <c r="BJ212" s="59">
        <f t="shared" si="448"/>
        <v>0</v>
      </c>
      <c r="BK212" s="58">
        <f t="shared" si="449"/>
        <v>0</v>
      </c>
      <c r="BL212" s="59">
        <f t="shared" si="450"/>
        <v>0</v>
      </c>
    </row>
    <row r="213" spans="1:64" s="60" customFormat="1" ht="18" customHeight="1" thickBot="1" x14ac:dyDescent="0.3">
      <c r="A213" s="53" t="s">
        <v>21</v>
      </c>
      <c r="B213" s="54" t="s">
        <v>49</v>
      </c>
      <c r="C213" s="19">
        <v>0</v>
      </c>
      <c r="D213" s="45">
        <v>0</v>
      </c>
      <c r="E213" s="19">
        <v>0</v>
      </c>
      <c r="F213" s="45">
        <v>0</v>
      </c>
      <c r="G213" s="150">
        <v>0</v>
      </c>
      <c r="H213" s="150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55">
        <f t="shared" si="441"/>
        <v>0</v>
      </c>
      <c r="P213" s="55">
        <f t="shared" si="442"/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52">
        <v>0</v>
      </c>
      <c r="AA213" s="19">
        <v>0</v>
      </c>
      <c r="AB213" s="19">
        <v>0</v>
      </c>
      <c r="AC213" s="56">
        <f t="shared" si="443"/>
        <v>0</v>
      </c>
      <c r="AD213" s="56">
        <f t="shared" si="444"/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45">
        <v>0</v>
      </c>
      <c r="AS213" s="57">
        <f t="shared" si="445"/>
        <v>0</v>
      </c>
      <c r="AT213" s="57">
        <f t="shared" si="446"/>
        <v>0</v>
      </c>
      <c r="AU213" s="19">
        <v>0</v>
      </c>
      <c r="AV213" s="45">
        <v>0</v>
      </c>
      <c r="AW213" s="19">
        <v>0</v>
      </c>
      <c r="AX213" s="19">
        <v>0</v>
      </c>
      <c r="AY213" s="19">
        <v>0</v>
      </c>
      <c r="AZ213" s="19">
        <v>0</v>
      </c>
      <c r="BA213" s="19">
        <v>0</v>
      </c>
      <c r="BB213" s="19">
        <v>0</v>
      </c>
      <c r="BC213" s="19">
        <v>0</v>
      </c>
      <c r="BD213" s="19">
        <v>0</v>
      </c>
      <c r="BE213" s="19">
        <v>0</v>
      </c>
      <c r="BF213" s="19">
        <v>0</v>
      </c>
      <c r="BG213" s="19">
        <v>0</v>
      </c>
      <c r="BH213" s="19">
        <v>0</v>
      </c>
      <c r="BI213" s="58">
        <f t="shared" si="447"/>
        <v>0</v>
      </c>
      <c r="BJ213" s="59">
        <f t="shared" si="448"/>
        <v>0</v>
      </c>
      <c r="BK213" s="58">
        <f t="shared" si="449"/>
        <v>0</v>
      </c>
      <c r="BL213" s="59">
        <f t="shared" si="450"/>
        <v>0</v>
      </c>
    </row>
    <row r="214" spans="1:64" s="60" customFormat="1" ht="18" customHeight="1" thickBot="1" x14ac:dyDescent="0.3">
      <c r="A214" s="53" t="s">
        <v>8</v>
      </c>
      <c r="B214" s="54" t="s">
        <v>49</v>
      </c>
      <c r="C214" s="19">
        <v>0</v>
      </c>
      <c r="D214" s="45">
        <v>0</v>
      </c>
      <c r="E214" s="19">
        <v>0</v>
      </c>
      <c r="F214" s="45">
        <v>0</v>
      </c>
      <c r="G214" s="150">
        <v>0</v>
      </c>
      <c r="H214" s="150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55">
        <f t="shared" si="441"/>
        <v>0</v>
      </c>
      <c r="P214" s="55">
        <f t="shared" si="442"/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v>0</v>
      </c>
      <c r="V214" s="19">
        <v>0</v>
      </c>
      <c r="W214" s="19">
        <v>0</v>
      </c>
      <c r="X214" s="19">
        <v>0</v>
      </c>
      <c r="Y214" s="19">
        <v>0</v>
      </c>
      <c r="Z214" s="52">
        <v>0</v>
      </c>
      <c r="AA214" s="19">
        <v>0</v>
      </c>
      <c r="AB214" s="19">
        <v>0</v>
      </c>
      <c r="AC214" s="56">
        <f t="shared" si="443"/>
        <v>0</v>
      </c>
      <c r="AD214" s="56">
        <f t="shared" si="444"/>
        <v>0</v>
      </c>
      <c r="AE214" s="19"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45">
        <v>0</v>
      </c>
      <c r="AS214" s="57">
        <f t="shared" si="445"/>
        <v>0</v>
      </c>
      <c r="AT214" s="57">
        <f t="shared" si="446"/>
        <v>0</v>
      </c>
      <c r="AU214" s="19">
        <v>0</v>
      </c>
      <c r="AV214" s="45">
        <v>0</v>
      </c>
      <c r="AW214" s="19">
        <v>0</v>
      </c>
      <c r="AX214" s="19">
        <v>0</v>
      </c>
      <c r="AY214" s="19">
        <v>0</v>
      </c>
      <c r="AZ214" s="19">
        <v>0</v>
      </c>
      <c r="BA214" s="19">
        <v>0</v>
      </c>
      <c r="BB214" s="19">
        <v>0</v>
      </c>
      <c r="BC214" s="19">
        <v>0</v>
      </c>
      <c r="BD214" s="19">
        <v>0</v>
      </c>
      <c r="BE214" s="19">
        <v>0</v>
      </c>
      <c r="BF214" s="19">
        <v>0</v>
      </c>
      <c r="BG214" s="19">
        <v>0</v>
      </c>
      <c r="BH214" s="19">
        <v>0</v>
      </c>
      <c r="BI214" s="58">
        <f t="shared" si="447"/>
        <v>0</v>
      </c>
      <c r="BJ214" s="59">
        <f t="shared" si="448"/>
        <v>0</v>
      </c>
      <c r="BK214" s="58">
        <f t="shared" si="449"/>
        <v>0</v>
      </c>
      <c r="BL214" s="59">
        <f t="shared" si="450"/>
        <v>0</v>
      </c>
    </row>
    <row r="215" spans="1:64" s="60" customFormat="1" ht="18" customHeight="1" thickBot="1" x14ac:dyDescent="0.3">
      <c r="A215" s="53" t="s">
        <v>9</v>
      </c>
      <c r="B215" s="54" t="s">
        <v>49</v>
      </c>
      <c r="C215" s="19">
        <v>0</v>
      </c>
      <c r="D215" s="45">
        <v>0</v>
      </c>
      <c r="E215" s="19">
        <v>0</v>
      </c>
      <c r="F215" s="45">
        <v>0</v>
      </c>
      <c r="G215" s="150">
        <v>0</v>
      </c>
      <c r="H215" s="150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55">
        <f t="shared" si="441"/>
        <v>0</v>
      </c>
      <c r="P215" s="55">
        <f t="shared" si="442"/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v>0</v>
      </c>
      <c r="V215" s="19">
        <v>0</v>
      </c>
      <c r="W215" s="19">
        <v>0</v>
      </c>
      <c r="X215" s="19">
        <v>0</v>
      </c>
      <c r="Y215" s="19">
        <v>0</v>
      </c>
      <c r="Z215" s="52">
        <v>0</v>
      </c>
      <c r="AA215" s="19">
        <v>0</v>
      </c>
      <c r="AB215" s="19">
        <v>0</v>
      </c>
      <c r="AC215" s="56">
        <f t="shared" si="443"/>
        <v>0</v>
      </c>
      <c r="AD215" s="56">
        <f t="shared" si="444"/>
        <v>0</v>
      </c>
      <c r="AE215" s="19"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45">
        <v>0</v>
      </c>
      <c r="AS215" s="57">
        <f t="shared" si="445"/>
        <v>0</v>
      </c>
      <c r="AT215" s="57">
        <f t="shared" si="446"/>
        <v>0</v>
      </c>
      <c r="AU215" s="19">
        <v>0</v>
      </c>
      <c r="AV215" s="45">
        <v>0</v>
      </c>
      <c r="AW215" s="19">
        <v>0</v>
      </c>
      <c r="AX215" s="19">
        <v>0</v>
      </c>
      <c r="AY215" s="19">
        <v>0</v>
      </c>
      <c r="AZ215" s="19">
        <v>0</v>
      </c>
      <c r="BA215" s="19">
        <v>0</v>
      </c>
      <c r="BB215" s="19">
        <v>0</v>
      </c>
      <c r="BC215" s="19">
        <v>0</v>
      </c>
      <c r="BD215" s="19">
        <v>0</v>
      </c>
      <c r="BE215" s="19">
        <v>0</v>
      </c>
      <c r="BF215" s="19">
        <v>0</v>
      </c>
      <c r="BG215" s="19">
        <v>0</v>
      </c>
      <c r="BH215" s="19">
        <v>0</v>
      </c>
      <c r="BI215" s="58">
        <f t="shared" si="447"/>
        <v>0</v>
      </c>
      <c r="BJ215" s="59">
        <f t="shared" si="448"/>
        <v>0</v>
      </c>
      <c r="BK215" s="58">
        <f t="shared" si="449"/>
        <v>0</v>
      </c>
      <c r="BL215" s="59">
        <f t="shared" si="450"/>
        <v>0</v>
      </c>
    </row>
    <row r="216" spans="1:64" s="60" customFormat="1" ht="18" customHeight="1" thickBot="1" x14ac:dyDescent="0.3">
      <c r="A216" s="53" t="s">
        <v>10</v>
      </c>
      <c r="B216" s="54" t="s">
        <v>49</v>
      </c>
      <c r="C216" s="19">
        <v>0</v>
      </c>
      <c r="D216" s="45">
        <v>0</v>
      </c>
      <c r="E216" s="19">
        <v>0</v>
      </c>
      <c r="F216" s="45">
        <v>0</v>
      </c>
      <c r="G216" s="150">
        <v>0</v>
      </c>
      <c r="H216" s="150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55">
        <f t="shared" si="441"/>
        <v>0</v>
      </c>
      <c r="P216" s="55">
        <f t="shared" si="442"/>
        <v>0</v>
      </c>
      <c r="Q216" s="19">
        <v>0</v>
      </c>
      <c r="R216" s="19">
        <v>0</v>
      </c>
      <c r="S216" s="19">
        <v>0</v>
      </c>
      <c r="T216" s="19">
        <v>0</v>
      </c>
      <c r="U216" s="19">
        <v>0</v>
      </c>
      <c r="V216" s="19">
        <v>0</v>
      </c>
      <c r="W216" s="19">
        <v>0</v>
      </c>
      <c r="X216" s="19">
        <v>0</v>
      </c>
      <c r="Y216" s="19">
        <v>0</v>
      </c>
      <c r="Z216" s="52">
        <v>0</v>
      </c>
      <c r="AA216" s="19">
        <v>0</v>
      </c>
      <c r="AB216" s="19">
        <v>0</v>
      </c>
      <c r="AC216" s="56">
        <f t="shared" si="443"/>
        <v>0</v>
      </c>
      <c r="AD216" s="56">
        <f t="shared" si="444"/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45">
        <v>0</v>
      </c>
      <c r="AS216" s="57">
        <f t="shared" si="445"/>
        <v>0</v>
      </c>
      <c r="AT216" s="57">
        <f t="shared" si="446"/>
        <v>0</v>
      </c>
      <c r="AU216" s="19">
        <v>0</v>
      </c>
      <c r="AV216" s="45">
        <v>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58">
        <f t="shared" si="447"/>
        <v>0</v>
      </c>
      <c r="BJ216" s="59">
        <f t="shared" si="448"/>
        <v>0</v>
      </c>
      <c r="BK216" s="58">
        <f t="shared" si="449"/>
        <v>0</v>
      </c>
      <c r="BL216" s="59">
        <f t="shared" si="450"/>
        <v>0</v>
      </c>
    </row>
    <row r="217" spans="1:64" s="60" customFormat="1" ht="18" customHeight="1" thickBot="1" x14ac:dyDescent="0.3">
      <c r="A217" s="53" t="s">
        <v>11</v>
      </c>
      <c r="B217" s="54" t="s">
        <v>49</v>
      </c>
      <c r="C217" s="19">
        <v>0</v>
      </c>
      <c r="D217" s="45">
        <v>0</v>
      </c>
      <c r="E217" s="19">
        <v>0</v>
      </c>
      <c r="F217" s="45">
        <v>0</v>
      </c>
      <c r="G217" s="150">
        <v>0</v>
      </c>
      <c r="H217" s="150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55">
        <f t="shared" si="441"/>
        <v>0</v>
      </c>
      <c r="P217" s="55">
        <f t="shared" si="442"/>
        <v>0</v>
      </c>
      <c r="Q217" s="19">
        <v>0</v>
      </c>
      <c r="R217" s="19">
        <v>0</v>
      </c>
      <c r="S217" s="19">
        <v>0</v>
      </c>
      <c r="T217" s="19">
        <v>0</v>
      </c>
      <c r="U217" s="19">
        <v>0</v>
      </c>
      <c r="V217" s="19">
        <v>0</v>
      </c>
      <c r="W217" s="19">
        <v>0</v>
      </c>
      <c r="X217" s="19">
        <v>0</v>
      </c>
      <c r="Y217" s="19">
        <v>0</v>
      </c>
      <c r="Z217" s="52">
        <v>0</v>
      </c>
      <c r="AA217" s="19">
        <v>0</v>
      </c>
      <c r="AB217" s="19">
        <v>0</v>
      </c>
      <c r="AC217" s="56">
        <f t="shared" si="443"/>
        <v>0</v>
      </c>
      <c r="AD217" s="56">
        <f t="shared" si="444"/>
        <v>0</v>
      </c>
      <c r="AE217" s="19">
        <v>0</v>
      </c>
      <c r="AF217" s="19">
        <v>0</v>
      </c>
      <c r="AG217" s="19">
        <v>0</v>
      </c>
      <c r="AH217" s="19">
        <v>0</v>
      </c>
      <c r="AI217" s="19">
        <v>0</v>
      </c>
      <c r="AJ217" s="19">
        <v>0</v>
      </c>
      <c r="AK217" s="19">
        <v>0</v>
      </c>
      <c r="AL217" s="19">
        <v>0</v>
      </c>
      <c r="AM217" s="19">
        <v>0</v>
      </c>
      <c r="AN217" s="19">
        <v>0</v>
      </c>
      <c r="AO217" s="19">
        <v>0</v>
      </c>
      <c r="AP217" s="19">
        <v>0</v>
      </c>
      <c r="AQ217" s="19">
        <v>0</v>
      </c>
      <c r="AR217" s="45">
        <v>0</v>
      </c>
      <c r="AS217" s="57">
        <f t="shared" si="445"/>
        <v>0</v>
      </c>
      <c r="AT217" s="57">
        <f t="shared" si="446"/>
        <v>0</v>
      </c>
      <c r="AU217" s="19">
        <v>0</v>
      </c>
      <c r="AV217" s="45">
        <v>0</v>
      </c>
      <c r="AW217" s="19">
        <v>0</v>
      </c>
      <c r="AX217" s="19">
        <v>0</v>
      </c>
      <c r="AY217" s="19">
        <v>0</v>
      </c>
      <c r="AZ217" s="19">
        <v>0</v>
      </c>
      <c r="BA217" s="19">
        <v>0</v>
      </c>
      <c r="BB217" s="19">
        <v>0</v>
      </c>
      <c r="BC217" s="19">
        <v>0</v>
      </c>
      <c r="BD217" s="19">
        <v>0</v>
      </c>
      <c r="BE217" s="19">
        <v>0</v>
      </c>
      <c r="BF217" s="19">
        <v>0</v>
      </c>
      <c r="BG217" s="19">
        <v>0</v>
      </c>
      <c r="BH217" s="19">
        <v>0</v>
      </c>
      <c r="BI217" s="58">
        <f t="shared" si="447"/>
        <v>0</v>
      </c>
      <c r="BJ217" s="59">
        <f t="shared" si="448"/>
        <v>0</v>
      </c>
      <c r="BK217" s="58">
        <f t="shared" si="449"/>
        <v>0</v>
      </c>
      <c r="BL217" s="59">
        <f t="shared" si="450"/>
        <v>0</v>
      </c>
    </row>
    <row r="218" spans="1:64" s="60" customFormat="1" ht="18" customHeight="1" thickBot="1" x14ac:dyDescent="0.3">
      <c r="A218" s="53" t="s">
        <v>12</v>
      </c>
      <c r="B218" s="54" t="s">
        <v>49</v>
      </c>
      <c r="C218" s="43">
        <v>1983</v>
      </c>
      <c r="D218" s="61">
        <v>173301</v>
      </c>
      <c r="E218" s="65">
        <v>567</v>
      </c>
      <c r="F218" s="61">
        <v>30067</v>
      </c>
      <c r="G218" s="156">
        <v>59</v>
      </c>
      <c r="H218" s="151">
        <v>20183</v>
      </c>
      <c r="I218" s="43">
        <v>77</v>
      </c>
      <c r="J218" s="43">
        <v>3873</v>
      </c>
      <c r="K218" s="43">
        <v>82</v>
      </c>
      <c r="L218" s="43">
        <v>41308</v>
      </c>
      <c r="M218" s="28">
        <v>3</v>
      </c>
      <c r="N218" s="28">
        <v>1000</v>
      </c>
      <c r="O218" s="55">
        <f t="shared" si="441"/>
        <v>2709</v>
      </c>
      <c r="P218" s="55">
        <f t="shared" si="442"/>
        <v>248549</v>
      </c>
      <c r="Q218" s="19">
        <v>2237</v>
      </c>
      <c r="R218" s="19">
        <v>138825</v>
      </c>
      <c r="S218" s="43">
        <v>72</v>
      </c>
      <c r="T218" s="28">
        <v>72906</v>
      </c>
      <c r="U218" s="43">
        <v>12</v>
      </c>
      <c r="V218" s="28">
        <v>52076</v>
      </c>
      <c r="W218" s="43">
        <v>4</v>
      </c>
      <c r="X218" s="28">
        <v>20829</v>
      </c>
      <c r="Y218" s="43">
        <v>1</v>
      </c>
      <c r="Z218" s="66">
        <v>2975</v>
      </c>
      <c r="AA218" s="43">
        <v>1</v>
      </c>
      <c r="AB218" s="43">
        <v>1500</v>
      </c>
      <c r="AC218" s="56">
        <f t="shared" si="443"/>
        <v>89</v>
      </c>
      <c r="AD218" s="56">
        <f t="shared" si="444"/>
        <v>148786</v>
      </c>
      <c r="AE218" s="43">
        <v>0</v>
      </c>
      <c r="AF218" s="43">
        <v>0</v>
      </c>
      <c r="AG218" s="43">
        <v>45</v>
      </c>
      <c r="AH218" s="43">
        <v>8789</v>
      </c>
      <c r="AI218" s="43">
        <v>59</v>
      </c>
      <c r="AJ218" s="43">
        <v>94837</v>
      </c>
      <c r="AK218" s="43">
        <v>8</v>
      </c>
      <c r="AL218" s="43">
        <v>7616</v>
      </c>
      <c r="AM218" s="43">
        <v>7</v>
      </c>
      <c r="AN218" s="43">
        <v>451</v>
      </c>
      <c r="AO218" s="43">
        <v>0</v>
      </c>
      <c r="AP218" s="43">
        <v>0</v>
      </c>
      <c r="AQ218" s="43">
        <v>0</v>
      </c>
      <c r="AR218" s="61">
        <v>0</v>
      </c>
      <c r="AS218" s="57">
        <f t="shared" si="445"/>
        <v>2917</v>
      </c>
      <c r="AT218" s="57">
        <f t="shared" si="446"/>
        <v>509028</v>
      </c>
      <c r="AU218" s="19">
        <v>1824</v>
      </c>
      <c r="AV218" s="45">
        <v>209363</v>
      </c>
      <c r="AW218" s="43">
        <v>191</v>
      </c>
      <c r="AX218" s="43">
        <v>35080</v>
      </c>
      <c r="AY218" s="43">
        <v>0</v>
      </c>
      <c r="AZ218" s="43">
        <v>0</v>
      </c>
      <c r="BA218" s="43">
        <v>1</v>
      </c>
      <c r="BB218" s="43">
        <v>1538</v>
      </c>
      <c r="BC218" s="43">
        <v>8</v>
      </c>
      <c r="BD218" s="43">
        <v>12306</v>
      </c>
      <c r="BE218" s="43">
        <v>218</v>
      </c>
      <c r="BF218" s="43">
        <v>83842</v>
      </c>
      <c r="BG218" s="43">
        <v>315</v>
      </c>
      <c r="BH218" s="43">
        <v>63074</v>
      </c>
      <c r="BI218" s="58">
        <f t="shared" si="447"/>
        <v>542</v>
      </c>
      <c r="BJ218" s="59">
        <f t="shared" si="448"/>
        <v>160760</v>
      </c>
      <c r="BK218" s="58">
        <f t="shared" si="449"/>
        <v>3459</v>
      </c>
      <c r="BL218" s="59">
        <f t="shared" si="450"/>
        <v>669788</v>
      </c>
    </row>
    <row r="219" spans="1:64" s="60" customFormat="1" ht="18" customHeight="1" thickBot="1" x14ac:dyDescent="0.3">
      <c r="A219" s="53" t="s">
        <v>26</v>
      </c>
      <c r="B219" s="54" t="s">
        <v>49</v>
      </c>
      <c r="C219" s="19">
        <v>0</v>
      </c>
      <c r="D219" s="45">
        <v>0</v>
      </c>
      <c r="E219" s="19">
        <v>0</v>
      </c>
      <c r="F219" s="45">
        <v>0</v>
      </c>
      <c r="G219" s="150">
        <v>0</v>
      </c>
      <c r="H219" s="150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55">
        <f t="shared" si="441"/>
        <v>0</v>
      </c>
      <c r="P219" s="55">
        <f t="shared" si="442"/>
        <v>0</v>
      </c>
      <c r="Q219" s="19">
        <v>0</v>
      </c>
      <c r="R219" s="19">
        <v>0</v>
      </c>
      <c r="S219" s="19">
        <v>0</v>
      </c>
      <c r="T219" s="19">
        <v>0</v>
      </c>
      <c r="U219" s="19">
        <v>0</v>
      </c>
      <c r="V219" s="19">
        <v>0</v>
      </c>
      <c r="W219" s="19">
        <v>0</v>
      </c>
      <c r="X219" s="19">
        <v>0</v>
      </c>
      <c r="Y219" s="19">
        <v>0</v>
      </c>
      <c r="Z219" s="52">
        <v>0</v>
      </c>
      <c r="AA219" s="19">
        <v>0</v>
      </c>
      <c r="AB219" s="19">
        <v>0</v>
      </c>
      <c r="AC219" s="56">
        <f t="shared" si="443"/>
        <v>0</v>
      </c>
      <c r="AD219" s="56">
        <f t="shared" si="444"/>
        <v>0</v>
      </c>
      <c r="AE219" s="19">
        <v>0</v>
      </c>
      <c r="AF219" s="19">
        <v>0</v>
      </c>
      <c r="AG219" s="19">
        <v>0</v>
      </c>
      <c r="AH219" s="19">
        <v>0</v>
      </c>
      <c r="AI219" s="19">
        <v>0</v>
      </c>
      <c r="AJ219" s="19">
        <v>0</v>
      </c>
      <c r="AK219" s="19">
        <v>0</v>
      </c>
      <c r="AL219" s="19">
        <v>0</v>
      </c>
      <c r="AM219" s="19">
        <v>0</v>
      </c>
      <c r="AN219" s="19">
        <v>0</v>
      </c>
      <c r="AO219" s="19">
        <v>0</v>
      </c>
      <c r="AP219" s="19">
        <v>0</v>
      </c>
      <c r="AQ219" s="19">
        <v>0</v>
      </c>
      <c r="AR219" s="45">
        <v>0</v>
      </c>
      <c r="AS219" s="57">
        <f t="shared" si="445"/>
        <v>0</v>
      </c>
      <c r="AT219" s="57">
        <f t="shared" si="446"/>
        <v>0</v>
      </c>
      <c r="AU219" s="19">
        <v>0</v>
      </c>
      <c r="AV219" s="45">
        <v>0</v>
      </c>
      <c r="AW219" s="19">
        <v>0</v>
      </c>
      <c r="AX219" s="19">
        <v>0</v>
      </c>
      <c r="AY219" s="19">
        <v>0</v>
      </c>
      <c r="AZ219" s="19">
        <v>0</v>
      </c>
      <c r="BA219" s="19">
        <v>0</v>
      </c>
      <c r="BB219" s="19">
        <v>0</v>
      </c>
      <c r="BC219" s="19">
        <v>0</v>
      </c>
      <c r="BD219" s="19">
        <v>0</v>
      </c>
      <c r="BE219" s="19">
        <v>0</v>
      </c>
      <c r="BF219" s="19">
        <v>0</v>
      </c>
      <c r="BG219" s="19">
        <v>0</v>
      </c>
      <c r="BH219" s="19">
        <v>0</v>
      </c>
      <c r="BI219" s="58">
        <f t="shared" si="447"/>
        <v>0</v>
      </c>
      <c r="BJ219" s="59">
        <f t="shared" si="448"/>
        <v>0</v>
      </c>
      <c r="BK219" s="58">
        <f t="shared" si="449"/>
        <v>0</v>
      </c>
      <c r="BL219" s="59">
        <f t="shared" si="450"/>
        <v>0</v>
      </c>
    </row>
    <row r="220" spans="1:64" s="60" customFormat="1" ht="18" customHeight="1" thickBot="1" x14ac:dyDescent="0.3">
      <c r="A220" s="53" t="s">
        <v>13</v>
      </c>
      <c r="B220" s="54" t="s">
        <v>49</v>
      </c>
      <c r="C220" s="19">
        <v>0</v>
      </c>
      <c r="D220" s="45">
        <v>0</v>
      </c>
      <c r="E220" s="79">
        <v>0</v>
      </c>
      <c r="F220" s="45">
        <v>0</v>
      </c>
      <c r="G220" s="150">
        <v>0</v>
      </c>
      <c r="H220" s="150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55">
        <f t="shared" si="441"/>
        <v>0</v>
      </c>
      <c r="P220" s="55">
        <f t="shared" si="442"/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52">
        <v>0</v>
      </c>
      <c r="AA220" s="19">
        <v>0</v>
      </c>
      <c r="AB220" s="19">
        <v>0</v>
      </c>
      <c r="AC220" s="56">
        <f t="shared" si="443"/>
        <v>0</v>
      </c>
      <c r="AD220" s="56">
        <f t="shared" si="444"/>
        <v>0</v>
      </c>
      <c r="AE220" s="19">
        <v>0</v>
      </c>
      <c r="AF220" s="19">
        <v>0</v>
      </c>
      <c r="AG220" s="19">
        <v>0</v>
      </c>
      <c r="AH220" s="19">
        <v>0</v>
      </c>
      <c r="AI220" s="19">
        <v>0</v>
      </c>
      <c r="AJ220" s="19">
        <v>0</v>
      </c>
      <c r="AK220" s="19">
        <v>0</v>
      </c>
      <c r="AL220" s="19">
        <v>0</v>
      </c>
      <c r="AM220" s="19">
        <v>0</v>
      </c>
      <c r="AN220" s="19">
        <v>0</v>
      </c>
      <c r="AO220" s="19">
        <v>0</v>
      </c>
      <c r="AP220" s="19">
        <v>0</v>
      </c>
      <c r="AQ220" s="19">
        <v>0</v>
      </c>
      <c r="AR220" s="45">
        <v>0</v>
      </c>
      <c r="AS220" s="57">
        <f t="shared" si="445"/>
        <v>0</v>
      </c>
      <c r="AT220" s="57">
        <f t="shared" si="446"/>
        <v>0</v>
      </c>
      <c r="AU220" s="19">
        <v>0</v>
      </c>
      <c r="AV220" s="45">
        <v>0</v>
      </c>
      <c r="AW220" s="19">
        <v>0</v>
      </c>
      <c r="AX220" s="19">
        <v>0</v>
      </c>
      <c r="AY220" s="19">
        <v>0</v>
      </c>
      <c r="AZ220" s="19">
        <v>0</v>
      </c>
      <c r="BA220" s="19">
        <v>0</v>
      </c>
      <c r="BB220" s="19">
        <v>0</v>
      </c>
      <c r="BC220" s="19">
        <v>0</v>
      </c>
      <c r="BD220" s="19">
        <v>0</v>
      </c>
      <c r="BE220" s="19">
        <v>0</v>
      </c>
      <c r="BF220" s="19">
        <v>0</v>
      </c>
      <c r="BG220" s="19">
        <v>0</v>
      </c>
      <c r="BH220" s="19">
        <v>0</v>
      </c>
      <c r="BI220" s="58">
        <f t="shared" si="447"/>
        <v>0</v>
      </c>
      <c r="BJ220" s="59">
        <f t="shared" si="448"/>
        <v>0</v>
      </c>
      <c r="BK220" s="58">
        <f t="shared" si="449"/>
        <v>0</v>
      </c>
      <c r="BL220" s="59">
        <f t="shared" si="450"/>
        <v>0</v>
      </c>
    </row>
    <row r="221" spans="1:64" s="60" customFormat="1" ht="18" customHeight="1" thickBot="1" x14ac:dyDescent="0.3">
      <c r="A221" s="53" t="s">
        <v>24</v>
      </c>
      <c r="B221" s="54" t="s">
        <v>49</v>
      </c>
      <c r="C221" s="19">
        <v>0</v>
      </c>
      <c r="D221" s="45">
        <v>0</v>
      </c>
      <c r="E221" s="73">
        <v>0</v>
      </c>
      <c r="F221" s="45">
        <v>0</v>
      </c>
      <c r="G221" s="150">
        <v>0</v>
      </c>
      <c r="H221" s="150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55">
        <f t="shared" si="441"/>
        <v>0</v>
      </c>
      <c r="P221" s="55">
        <f t="shared" si="442"/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19">
        <v>0</v>
      </c>
      <c r="Z221" s="52">
        <v>0</v>
      </c>
      <c r="AA221" s="19">
        <v>0</v>
      </c>
      <c r="AB221" s="19">
        <v>0</v>
      </c>
      <c r="AC221" s="56">
        <f t="shared" si="443"/>
        <v>0</v>
      </c>
      <c r="AD221" s="56">
        <f t="shared" si="444"/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0</v>
      </c>
      <c r="AP221" s="19">
        <v>0</v>
      </c>
      <c r="AQ221" s="19">
        <v>0</v>
      </c>
      <c r="AR221" s="45">
        <v>0</v>
      </c>
      <c r="AS221" s="57">
        <f t="shared" si="445"/>
        <v>0</v>
      </c>
      <c r="AT221" s="57">
        <f t="shared" si="446"/>
        <v>0</v>
      </c>
      <c r="AU221" s="19">
        <v>0</v>
      </c>
      <c r="AV221" s="45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58">
        <f t="shared" si="447"/>
        <v>0</v>
      </c>
      <c r="BJ221" s="59">
        <f t="shared" si="448"/>
        <v>0</v>
      </c>
      <c r="BK221" s="58">
        <f t="shared" si="449"/>
        <v>0</v>
      </c>
      <c r="BL221" s="59">
        <f t="shared" si="450"/>
        <v>0</v>
      </c>
    </row>
    <row r="222" spans="1:64" s="60" customFormat="1" ht="18" customHeight="1" thickBot="1" x14ac:dyDescent="0.3">
      <c r="A222" s="53" t="s">
        <v>14</v>
      </c>
      <c r="B222" s="54" t="s">
        <v>49</v>
      </c>
      <c r="C222" s="19">
        <v>0</v>
      </c>
      <c r="D222" s="45">
        <v>0</v>
      </c>
      <c r="E222" s="19">
        <v>0</v>
      </c>
      <c r="F222" s="45">
        <v>0</v>
      </c>
      <c r="G222" s="150">
        <v>0</v>
      </c>
      <c r="H222" s="150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55">
        <f t="shared" si="441"/>
        <v>0</v>
      </c>
      <c r="P222" s="55">
        <f t="shared" si="442"/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52">
        <v>0</v>
      </c>
      <c r="AA222" s="19">
        <v>0</v>
      </c>
      <c r="AB222" s="19">
        <v>0</v>
      </c>
      <c r="AC222" s="56">
        <f t="shared" si="443"/>
        <v>0</v>
      </c>
      <c r="AD222" s="56">
        <f t="shared" si="444"/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45">
        <v>0</v>
      </c>
      <c r="AS222" s="57">
        <f t="shared" si="445"/>
        <v>0</v>
      </c>
      <c r="AT222" s="57">
        <f t="shared" si="446"/>
        <v>0</v>
      </c>
      <c r="AU222" s="19">
        <v>0</v>
      </c>
      <c r="AV222" s="45">
        <v>0</v>
      </c>
      <c r="AW222" s="19">
        <v>0</v>
      </c>
      <c r="AX222" s="19">
        <v>0</v>
      </c>
      <c r="AY222" s="19">
        <v>0</v>
      </c>
      <c r="AZ222" s="19">
        <v>0</v>
      </c>
      <c r="BA222" s="19">
        <v>0</v>
      </c>
      <c r="BB222" s="19">
        <v>0</v>
      </c>
      <c r="BC222" s="19">
        <v>0</v>
      </c>
      <c r="BD222" s="19">
        <v>0</v>
      </c>
      <c r="BE222" s="19">
        <v>0</v>
      </c>
      <c r="BF222" s="19">
        <v>0</v>
      </c>
      <c r="BG222" s="19">
        <v>0</v>
      </c>
      <c r="BH222" s="19">
        <v>0</v>
      </c>
      <c r="BI222" s="58">
        <f t="shared" si="447"/>
        <v>0</v>
      </c>
      <c r="BJ222" s="59">
        <f t="shared" si="448"/>
        <v>0</v>
      </c>
      <c r="BK222" s="58">
        <f t="shared" si="449"/>
        <v>0</v>
      </c>
      <c r="BL222" s="59">
        <f t="shared" si="450"/>
        <v>0</v>
      </c>
    </row>
    <row r="223" spans="1:64" s="60" customFormat="1" ht="18" customHeight="1" thickBot="1" x14ac:dyDescent="0.3">
      <c r="A223" s="53" t="s">
        <v>15</v>
      </c>
      <c r="B223" s="54" t="s">
        <v>49</v>
      </c>
      <c r="C223" s="19">
        <v>0</v>
      </c>
      <c r="D223" s="45">
        <v>0</v>
      </c>
      <c r="E223" s="19">
        <v>0</v>
      </c>
      <c r="F223" s="45">
        <v>0</v>
      </c>
      <c r="G223" s="150">
        <v>0</v>
      </c>
      <c r="H223" s="150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55">
        <f t="shared" si="441"/>
        <v>0</v>
      </c>
      <c r="P223" s="55">
        <f t="shared" si="442"/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52">
        <v>0</v>
      </c>
      <c r="AA223" s="19">
        <v>0</v>
      </c>
      <c r="AB223" s="19">
        <v>0</v>
      </c>
      <c r="AC223" s="56">
        <f t="shared" si="443"/>
        <v>0</v>
      </c>
      <c r="AD223" s="56">
        <f t="shared" si="444"/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19">
        <v>0</v>
      </c>
      <c r="AR223" s="45">
        <v>0</v>
      </c>
      <c r="AS223" s="57">
        <f t="shared" si="445"/>
        <v>0</v>
      </c>
      <c r="AT223" s="57">
        <f t="shared" si="446"/>
        <v>0</v>
      </c>
      <c r="AU223" s="19">
        <v>0</v>
      </c>
      <c r="AV223" s="45">
        <v>0</v>
      </c>
      <c r="AW223" s="19">
        <v>0</v>
      </c>
      <c r="AX223" s="19">
        <v>0</v>
      </c>
      <c r="AY223" s="19">
        <v>0</v>
      </c>
      <c r="AZ223" s="19">
        <v>0</v>
      </c>
      <c r="BA223" s="19">
        <v>0</v>
      </c>
      <c r="BB223" s="19">
        <v>0</v>
      </c>
      <c r="BC223" s="19">
        <v>0</v>
      </c>
      <c r="BD223" s="19">
        <v>0</v>
      </c>
      <c r="BE223" s="19">
        <v>0</v>
      </c>
      <c r="BF223" s="19">
        <v>0</v>
      </c>
      <c r="BG223" s="19">
        <v>0</v>
      </c>
      <c r="BH223" s="19">
        <v>0</v>
      </c>
      <c r="BI223" s="58">
        <f t="shared" si="447"/>
        <v>0</v>
      </c>
      <c r="BJ223" s="59">
        <f t="shared" si="448"/>
        <v>0</v>
      </c>
      <c r="BK223" s="58">
        <f t="shared" si="449"/>
        <v>0</v>
      </c>
      <c r="BL223" s="59">
        <f t="shared" si="450"/>
        <v>0</v>
      </c>
    </row>
    <row r="224" spans="1:64" s="60" customFormat="1" ht="18" customHeight="1" thickBot="1" x14ac:dyDescent="0.3">
      <c r="A224" s="53" t="s">
        <v>22</v>
      </c>
      <c r="B224" s="54" t="s">
        <v>49</v>
      </c>
      <c r="C224" s="19">
        <v>0</v>
      </c>
      <c r="D224" s="45">
        <v>0</v>
      </c>
      <c r="E224" s="77">
        <v>0</v>
      </c>
      <c r="F224" s="45">
        <v>0</v>
      </c>
      <c r="G224" s="150">
        <v>0</v>
      </c>
      <c r="H224" s="150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55">
        <f t="shared" si="441"/>
        <v>0</v>
      </c>
      <c r="P224" s="55">
        <f t="shared" si="442"/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52">
        <v>0</v>
      </c>
      <c r="AA224" s="19">
        <v>0</v>
      </c>
      <c r="AB224" s="19">
        <v>0</v>
      </c>
      <c r="AC224" s="56">
        <f t="shared" si="443"/>
        <v>0</v>
      </c>
      <c r="AD224" s="56">
        <f t="shared" si="444"/>
        <v>0</v>
      </c>
      <c r="AE224" s="19">
        <v>0</v>
      </c>
      <c r="AF224" s="19">
        <v>0</v>
      </c>
      <c r="AG224" s="19">
        <v>0</v>
      </c>
      <c r="AH224" s="19">
        <v>0</v>
      </c>
      <c r="AI224" s="19">
        <v>0</v>
      </c>
      <c r="AJ224" s="19">
        <v>0</v>
      </c>
      <c r="AK224" s="19">
        <v>0</v>
      </c>
      <c r="AL224" s="19">
        <v>0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45">
        <v>0</v>
      </c>
      <c r="AS224" s="57">
        <f t="shared" si="445"/>
        <v>0</v>
      </c>
      <c r="AT224" s="57">
        <f t="shared" si="446"/>
        <v>0</v>
      </c>
      <c r="AU224" s="19">
        <v>0</v>
      </c>
      <c r="AV224" s="45">
        <v>0</v>
      </c>
      <c r="AW224" s="19">
        <v>0</v>
      </c>
      <c r="AX224" s="19">
        <v>0</v>
      </c>
      <c r="AY224" s="19">
        <v>0</v>
      </c>
      <c r="AZ224" s="19">
        <v>0</v>
      </c>
      <c r="BA224" s="19">
        <v>0</v>
      </c>
      <c r="BB224" s="19">
        <v>0</v>
      </c>
      <c r="BC224" s="19">
        <v>0</v>
      </c>
      <c r="BD224" s="19">
        <v>0</v>
      </c>
      <c r="BE224" s="19">
        <v>0</v>
      </c>
      <c r="BF224" s="19">
        <v>0</v>
      </c>
      <c r="BG224" s="19">
        <v>0</v>
      </c>
      <c r="BH224" s="19">
        <v>0</v>
      </c>
      <c r="BI224" s="58">
        <f t="shared" si="447"/>
        <v>0</v>
      </c>
      <c r="BJ224" s="59">
        <f t="shared" si="448"/>
        <v>0</v>
      </c>
      <c r="BK224" s="58">
        <f t="shared" si="449"/>
        <v>0</v>
      </c>
      <c r="BL224" s="59">
        <f t="shared" si="450"/>
        <v>0</v>
      </c>
    </row>
    <row r="225" spans="1:64" s="60" customFormat="1" ht="18" customHeight="1" thickBot="1" x14ac:dyDescent="0.3">
      <c r="A225" s="53" t="s">
        <v>23</v>
      </c>
      <c r="B225" s="54" t="s">
        <v>49</v>
      </c>
      <c r="C225" s="19">
        <v>0</v>
      </c>
      <c r="D225" s="45">
        <v>0</v>
      </c>
      <c r="E225" s="19">
        <v>0</v>
      </c>
      <c r="F225" s="45">
        <v>0</v>
      </c>
      <c r="G225" s="150">
        <v>0</v>
      </c>
      <c r="H225" s="150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55">
        <f t="shared" si="441"/>
        <v>0</v>
      </c>
      <c r="P225" s="55">
        <f t="shared" si="442"/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0</v>
      </c>
      <c r="W225" s="19">
        <v>0</v>
      </c>
      <c r="X225" s="19">
        <v>0</v>
      </c>
      <c r="Y225" s="19">
        <v>0</v>
      </c>
      <c r="Z225" s="52">
        <v>0</v>
      </c>
      <c r="AA225" s="19">
        <v>0</v>
      </c>
      <c r="AB225" s="19">
        <v>0</v>
      </c>
      <c r="AC225" s="56">
        <f t="shared" si="443"/>
        <v>0</v>
      </c>
      <c r="AD225" s="56">
        <f t="shared" si="444"/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0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45">
        <v>0</v>
      </c>
      <c r="AS225" s="57">
        <f t="shared" si="445"/>
        <v>0</v>
      </c>
      <c r="AT225" s="57">
        <f t="shared" si="446"/>
        <v>0</v>
      </c>
      <c r="AU225" s="19">
        <v>0</v>
      </c>
      <c r="AV225" s="45">
        <v>0</v>
      </c>
      <c r="AW225" s="19">
        <v>0</v>
      </c>
      <c r="AX225" s="19">
        <v>0</v>
      </c>
      <c r="AY225" s="19">
        <v>0</v>
      </c>
      <c r="AZ225" s="19">
        <v>0</v>
      </c>
      <c r="BA225" s="19">
        <v>0</v>
      </c>
      <c r="BB225" s="19">
        <v>0</v>
      </c>
      <c r="BC225" s="19">
        <v>0</v>
      </c>
      <c r="BD225" s="19">
        <v>0</v>
      </c>
      <c r="BE225" s="19">
        <v>0</v>
      </c>
      <c r="BF225" s="19">
        <v>0</v>
      </c>
      <c r="BG225" s="19">
        <v>0</v>
      </c>
      <c r="BH225" s="19">
        <v>0</v>
      </c>
      <c r="BI225" s="58">
        <f t="shared" si="447"/>
        <v>0</v>
      </c>
      <c r="BJ225" s="59">
        <f t="shared" si="448"/>
        <v>0</v>
      </c>
      <c r="BK225" s="58">
        <f t="shared" si="449"/>
        <v>0</v>
      </c>
      <c r="BL225" s="59">
        <f t="shared" si="450"/>
        <v>0</v>
      </c>
    </row>
    <row r="226" spans="1:64" s="60" customFormat="1" ht="20.25" customHeight="1" thickBot="1" x14ac:dyDescent="0.3">
      <c r="A226" s="3">
        <v>10</v>
      </c>
      <c r="B226" s="4" t="s">
        <v>49</v>
      </c>
      <c r="C226" s="30">
        <f>SUM(C206:C225)</f>
        <v>2546</v>
      </c>
      <c r="D226" s="2">
        <f>SUM(D206:D225)</f>
        <v>197227</v>
      </c>
      <c r="E226" s="30">
        <f>SUM(E206:E225)</f>
        <v>767</v>
      </c>
      <c r="F226" s="2">
        <f>SUM(F206:F225)</f>
        <v>48734</v>
      </c>
      <c r="G226" s="30">
        <f t="shared" ref="G226" si="509">SUM(G206:G225)</f>
        <v>59</v>
      </c>
      <c r="H226" s="2">
        <f t="shared" ref="H226" si="510">SUM(H206:H225)</f>
        <v>20183</v>
      </c>
      <c r="I226" s="30">
        <f t="shared" ref="I226" si="511">SUM(I206:I225)</f>
        <v>77</v>
      </c>
      <c r="J226" s="2">
        <f t="shared" ref="J226" si="512">SUM(J206:J225)</f>
        <v>3873</v>
      </c>
      <c r="K226" s="30">
        <f t="shared" ref="K226" si="513">SUM(K206:K225)</f>
        <v>82</v>
      </c>
      <c r="L226" s="2">
        <f t="shared" ref="L226" si="514">SUM(L206:L225)</f>
        <v>41308</v>
      </c>
      <c r="M226" s="30">
        <f t="shared" ref="M226" si="515">SUM(M206:M225)</f>
        <v>3</v>
      </c>
      <c r="N226" s="2">
        <f t="shared" ref="N226" si="516">SUM(N206:N225)</f>
        <v>1000</v>
      </c>
      <c r="O226" s="30">
        <f t="shared" ref="O226" si="517">SUM(O206:O225)</f>
        <v>3472</v>
      </c>
      <c r="P226" s="2">
        <f t="shared" ref="P226" si="518">SUM(P206:P225)</f>
        <v>291142</v>
      </c>
      <c r="Q226" s="30">
        <f t="shared" ref="Q226" si="519">SUM(Q206:Q225)</f>
        <v>2863</v>
      </c>
      <c r="R226" s="2">
        <f t="shared" ref="R226" si="520">SUM(R206:R225)</f>
        <v>157991</v>
      </c>
      <c r="S226" s="30">
        <f t="shared" ref="S226" si="521">SUM(S206:S225)</f>
        <v>83</v>
      </c>
      <c r="T226" s="2">
        <f t="shared" ref="T226" si="522">SUM(T206:T225)</f>
        <v>75758</v>
      </c>
      <c r="U226" s="30">
        <f t="shared" ref="U226" si="523">SUM(U206:U225)</f>
        <v>19</v>
      </c>
      <c r="V226" s="2">
        <f t="shared" ref="V226" si="524">SUM(V206:V225)</f>
        <v>68540</v>
      </c>
      <c r="W226" s="30">
        <f t="shared" ref="W226" si="525">SUM(W206:W225)</f>
        <v>5</v>
      </c>
      <c r="X226" s="2">
        <f t="shared" ref="X226" si="526">SUM(X206:X225)</f>
        <v>42708</v>
      </c>
      <c r="Y226" s="30">
        <f t="shared" ref="Y226" si="527">SUM(Y206:Y225)</f>
        <v>1</v>
      </c>
      <c r="Z226" s="2">
        <f t="shared" ref="Z226" si="528">SUM(Z206:Z225)</f>
        <v>2975</v>
      </c>
      <c r="AA226" s="30">
        <f t="shared" ref="AA226" si="529">SUM(AA206:AA225)</f>
        <v>1</v>
      </c>
      <c r="AB226" s="2">
        <f t="shared" ref="AB226" si="530">SUM(AB206:AB225)</f>
        <v>1500</v>
      </c>
      <c r="AC226" s="30">
        <f t="shared" ref="AC226" si="531">SUM(AC206:AC225)</f>
        <v>108</v>
      </c>
      <c r="AD226" s="2">
        <f t="shared" ref="AD226" si="532">SUM(AD206:AD225)</f>
        <v>189981</v>
      </c>
      <c r="AE226" s="30">
        <f t="shared" ref="AE226" si="533">SUM(AE206:AE225)</f>
        <v>0</v>
      </c>
      <c r="AF226" s="2">
        <f t="shared" ref="AF226" si="534">SUM(AF206:AF225)</f>
        <v>0</v>
      </c>
      <c r="AG226" s="30">
        <f t="shared" ref="AG226" si="535">SUM(AG206:AG225)</f>
        <v>49</v>
      </c>
      <c r="AH226" s="2">
        <f t="shared" ref="AH226" si="536">SUM(AH206:AH225)</f>
        <v>10775</v>
      </c>
      <c r="AI226" s="30">
        <f t="shared" ref="AI226" si="537">SUM(AI206:AI225)</f>
        <v>74</v>
      </c>
      <c r="AJ226" s="2">
        <f t="shared" ref="AJ226" si="538">SUM(AJ206:AJ225)</f>
        <v>107379</v>
      </c>
      <c r="AK226" s="30">
        <f t="shared" ref="AK226" si="539">SUM(AK206:AK225)</f>
        <v>14</v>
      </c>
      <c r="AL226" s="2">
        <f t="shared" ref="AL226" si="540">SUM(AL206:AL225)</f>
        <v>9278</v>
      </c>
      <c r="AM226" s="30">
        <f t="shared" ref="AM226" si="541">SUM(AM206:AM225)</f>
        <v>12</v>
      </c>
      <c r="AN226" s="2">
        <f t="shared" ref="AN226" si="542">SUM(AN206:AN225)</f>
        <v>653</v>
      </c>
      <c r="AO226" s="30">
        <f t="shared" ref="AO226" si="543">SUM(AO206:AO225)</f>
        <v>36</v>
      </c>
      <c r="AP226" s="2">
        <f t="shared" ref="AP226" si="544">SUM(AP206:AP225)</f>
        <v>2798</v>
      </c>
      <c r="AQ226" s="30">
        <f t="shared" ref="AQ226" si="545">SUM(AQ206:AQ225)</f>
        <v>1</v>
      </c>
      <c r="AR226" s="2">
        <f t="shared" ref="AR226" si="546">SUM(AR206:AR225)</f>
        <v>1000</v>
      </c>
      <c r="AS226" s="30">
        <f t="shared" ref="AS226" si="547">SUM(AS206:AS225)</f>
        <v>3765</v>
      </c>
      <c r="AT226" s="2">
        <f t="shared" ref="AT226" si="548">SUM(AT206:AT225)</f>
        <v>612006</v>
      </c>
      <c r="AU226" s="30">
        <f t="shared" ref="AU226" si="549">SUM(AU206:AU225)</f>
        <v>2326</v>
      </c>
      <c r="AV226" s="2">
        <f t="shared" ref="AV226" si="550">SUM(AV206:AV225)</f>
        <v>245533</v>
      </c>
      <c r="AW226" s="30">
        <f t="shared" ref="AW226" si="551">SUM(AW206:AW225)</f>
        <v>192</v>
      </c>
      <c r="AX226" s="2">
        <f t="shared" ref="AX226" si="552">SUM(AX206:AX225)</f>
        <v>35180</v>
      </c>
      <c r="AY226" s="30">
        <f t="shared" ref="AY226" si="553">SUM(AY206:AY225)</f>
        <v>0</v>
      </c>
      <c r="AZ226" s="2">
        <f t="shared" ref="AZ226" si="554">SUM(AZ206:AZ225)</f>
        <v>0</v>
      </c>
      <c r="BA226" s="30">
        <f t="shared" ref="BA226" si="555">SUM(BA206:BA225)</f>
        <v>1</v>
      </c>
      <c r="BB226" s="2">
        <f t="shared" ref="BB226" si="556">SUM(BB206:BB225)</f>
        <v>2498</v>
      </c>
      <c r="BC226" s="30">
        <f t="shared" ref="BC226" si="557">SUM(BC206:BC225)</f>
        <v>9</v>
      </c>
      <c r="BD226" s="2">
        <f t="shared" ref="BD226" si="558">SUM(BD206:BD225)</f>
        <v>16582</v>
      </c>
      <c r="BE226" s="30">
        <f t="shared" ref="BE226" si="559">SUM(BE206:BE225)</f>
        <v>247</v>
      </c>
      <c r="BF226" s="2">
        <f t="shared" ref="BF226" si="560">SUM(BF206:BF225)</f>
        <v>92821</v>
      </c>
      <c r="BG226" s="30">
        <f t="shared" ref="BG226" si="561">SUM(BG206:BG225)</f>
        <v>384</v>
      </c>
      <c r="BH226" s="2">
        <f t="shared" ref="BH226" si="562">SUM(BH206:BH225)</f>
        <v>70007</v>
      </c>
      <c r="BI226" s="30">
        <f t="shared" ref="BI226" si="563">SUM(BI206:BI225)</f>
        <v>641</v>
      </c>
      <c r="BJ226" s="2">
        <f t="shared" ref="BJ226" si="564">SUM(BJ206:BJ225)</f>
        <v>181908</v>
      </c>
      <c r="BK226" s="30">
        <f t="shared" ref="BK226" si="565">SUM(BK206:BK225)</f>
        <v>4406</v>
      </c>
      <c r="BL226" s="2">
        <f t="shared" ref="BL226" si="566">SUM(BL206:BL225)</f>
        <v>793914</v>
      </c>
    </row>
    <row r="227" spans="1:64" s="60" customFormat="1" ht="18" customHeight="1" thickBot="1" x14ac:dyDescent="0.3">
      <c r="A227" s="53"/>
      <c r="B227" s="54"/>
      <c r="C227" s="19">
        <v>0</v>
      </c>
      <c r="D227" s="45">
        <v>0</v>
      </c>
      <c r="E227" s="19">
        <v>0</v>
      </c>
      <c r="F227" s="45">
        <v>0</v>
      </c>
      <c r="G227" s="150">
        <v>0</v>
      </c>
      <c r="H227" s="150">
        <v>0</v>
      </c>
      <c r="I227" s="19"/>
      <c r="J227" s="19"/>
      <c r="K227" s="19"/>
      <c r="L227" s="19"/>
      <c r="M227" s="19"/>
      <c r="N227" s="19"/>
      <c r="O227" s="55">
        <f t="shared" si="441"/>
        <v>0</v>
      </c>
      <c r="P227" s="55">
        <f t="shared" si="442"/>
        <v>0</v>
      </c>
      <c r="Q227" s="19"/>
      <c r="R227" s="19"/>
      <c r="S227" s="19"/>
      <c r="T227" s="19"/>
      <c r="U227" s="19"/>
      <c r="V227" s="19"/>
      <c r="W227" s="19"/>
      <c r="X227" s="19"/>
      <c r="Y227" s="19"/>
      <c r="Z227" s="52"/>
      <c r="AA227" s="19"/>
      <c r="AB227" s="19"/>
      <c r="AC227" s="56">
        <f t="shared" si="443"/>
        <v>0</v>
      </c>
      <c r="AD227" s="56">
        <f t="shared" si="444"/>
        <v>0</v>
      </c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45"/>
      <c r="AS227" s="57">
        <f t="shared" si="445"/>
        <v>0</v>
      </c>
      <c r="AT227" s="57">
        <f t="shared" si="446"/>
        <v>0</v>
      </c>
      <c r="AU227" s="19"/>
      <c r="AV227" s="45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58">
        <f t="shared" si="447"/>
        <v>0</v>
      </c>
      <c r="BJ227" s="59">
        <f t="shared" si="448"/>
        <v>0</v>
      </c>
      <c r="BK227" s="58">
        <f t="shared" si="449"/>
        <v>0</v>
      </c>
      <c r="BL227" s="59">
        <f t="shared" si="450"/>
        <v>0</v>
      </c>
    </row>
    <row r="228" spans="1:64" s="60" customFormat="1" ht="18" customHeight="1" thickBot="1" x14ac:dyDescent="0.3">
      <c r="A228" s="53" t="s">
        <v>4</v>
      </c>
      <c r="B228" s="54" t="s">
        <v>50</v>
      </c>
      <c r="C228" s="19">
        <v>1154</v>
      </c>
      <c r="D228" s="45">
        <v>24003</v>
      </c>
      <c r="E228" s="19">
        <v>413</v>
      </c>
      <c r="F228" s="45">
        <v>22084</v>
      </c>
      <c r="G228" s="150">
        <v>0</v>
      </c>
      <c r="H228" s="150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55">
        <f t="shared" si="441"/>
        <v>1567</v>
      </c>
      <c r="P228" s="55">
        <f t="shared" si="442"/>
        <v>46087</v>
      </c>
      <c r="Q228" s="19">
        <v>1254</v>
      </c>
      <c r="R228" s="19">
        <v>19166</v>
      </c>
      <c r="S228" s="19">
        <v>4</v>
      </c>
      <c r="T228" s="19">
        <v>897</v>
      </c>
      <c r="U228" s="19">
        <v>2</v>
      </c>
      <c r="V228" s="19">
        <v>5184</v>
      </c>
      <c r="W228" s="19">
        <v>1</v>
      </c>
      <c r="X228" s="19">
        <v>7294</v>
      </c>
      <c r="Y228" s="19">
        <v>0</v>
      </c>
      <c r="Z228" s="52">
        <v>0</v>
      </c>
      <c r="AA228" s="19">
        <v>0</v>
      </c>
      <c r="AB228" s="19">
        <v>0</v>
      </c>
      <c r="AC228" s="56">
        <f t="shared" si="443"/>
        <v>7</v>
      </c>
      <c r="AD228" s="56">
        <f t="shared" si="444"/>
        <v>13375</v>
      </c>
      <c r="AE228" s="19">
        <v>0</v>
      </c>
      <c r="AF228" s="19">
        <v>0</v>
      </c>
      <c r="AG228" s="19">
        <v>1</v>
      </c>
      <c r="AH228" s="19">
        <v>625</v>
      </c>
      <c r="AI228" s="19">
        <v>4</v>
      </c>
      <c r="AJ228" s="19">
        <v>3949</v>
      </c>
      <c r="AK228" s="19">
        <v>1</v>
      </c>
      <c r="AL228" s="19">
        <v>523</v>
      </c>
      <c r="AM228" s="19">
        <v>1</v>
      </c>
      <c r="AN228" s="19">
        <v>62</v>
      </c>
      <c r="AO228" s="19">
        <v>5</v>
      </c>
      <c r="AP228" s="19">
        <v>466</v>
      </c>
      <c r="AQ228" s="19">
        <v>0</v>
      </c>
      <c r="AR228" s="45">
        <v>0</v>
      </c>
      <c r="AS228" s="57">
        <f t="shared" si="445"/>
        <v>1586</v>
      </c>
      <c r="AT228" s="57">
        <f t="shared" si="446"/>
        <v>65087</v>
      </c>
      <c r="AU228" s="19">
        <v>914</v>
      </c>
      <c r="AV228" s="45">
        <v>19530</v>
      </c>
      <c r="AW228" s="19">
        <v>1</v>
      </c>
      <c r="AX228" s="19">
        <v>100</v>
      </c>
      <c r="AY228" s="19">
        <v>0</v>
      </c>
      <c r="AZ228" s="19">
        <v>0</v>
      </c>
      <c r="BA228" s="19">
        <v>0</v>
      </c>
      <c r="BB228" s="19">
        <v>302</v>
      </c>
      <c r="BC228" s="19">
        <v>0</v>
      </c>
      <c r="BD228" s="19">
        <v>1346</v>
      </c>
      <c r="BE228" s="19">
        <v>8</v>
      </c>
      <c r="BF228" s="19">
        <v>2828</v>
      </c>
      <c r="BG228" s="19">
        <v>20</v>
      </c>
      <c r="BH228" s="19">
        <v>2183</v>
      </c>
      <c r="BI228" s="58">
        <f t="shared" si="447"/>
        <v>28</v>
      </c>
      <c r="BJ228" s="59">
        <f t="shared" si="448"/>
        <v>6659</v>
      </c>
      <c r="BK228" s="58">
        <f t="shared" si="449"/>
        <v>1614</v>
      </c>
      <c r="BL228" s="59">
        <f t="shared" si="450"/>
        <v>71746</v>
      </c>
    </row>
    <row r="229" spans="1:64" s="60" customFormat="1" ht="18" customHeight="1" thickBot="1" x14ac:dyDescent="0.3">
      <c r="A229" s="53" t="s">
        <v>20</v>
      </c>
      <c r="B229" s="54" t="s">
        <v>50</v>
      </c>
      <c r="C229" s="19">
        <v>0</v>
      </c>
      <c r="D229" s="45">
        <v>0</v>
      </c>
      <c r="E229" s="75">
        <v>0</v>
      </c>
      <c r="F229" s="45">
        <v>0</v>
      </c>
      <c r="G229" s="150">
        <v>0</v>
      </c>
      <c r="H229" s="150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55">
        <f t="shared" si="441"/>
        <v>0</v>
      </c>
      <c r="P229" s="55">
        <f t="shared" si="442"/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52">
        <v>0</v>
      </c>
      <c r="AA229" s="19">
        <v>0</v>
      </c>
      <c r="AB229" s="19">
        <v>0</v>
      </c>
      <c r="AC229" s="56">
        <f t="shared" si="443"/>
        <v>0</v>
      </c>
      <c r="AD229" s="56">
        <f t="shared" si="444"/>
        <v>0</v>
      </c>
      <c r="AE229" s="19">
        <v>0</v>
      </c>
      <c r="AF229" s="19">
        <v>0</v>
      </c>
      <c r="AG229" s="19">
        <v>0</v>
      </c>
      <c r="AH229" s="19">
        <v>0</v>
      </c>
      <c r="AI229" s="19">
        <v>0</v>
      </c>
      <c r="AJ229" s="19">
        <v>0</v>
      </c>
      <c r="AK229" s="19">
        <v>0</v>
      </c>
      <c r="AL229" s="19">
        <v>0</v>
      </c>
      <c r="AM229" s="19">
        <v>0</v>
      </c>
      <c r="AN229" s="19">
        <v>0</v>
      </c>
      <c r="AO229" s="19">
        <v>0</v>
      </c>
      <c r="AP229" s="19">
        <v>0</v>
      </c>
      <c r="AQ229" s="19">
        <v>0</v>
      </c>
      <c r="AR229" s="45">
        <v>0</v>
      </c>
      <c r="AS229" s="57">
        <f t="shared" si="445"/>
        <v>0</v>
      </c>
      <c r="AT229" s="57">
        <f t="shared" si="446"/>
        <v>0</v>
      </c>
      <c r="AU229" s="19">
        <v>0</v>
      </c>
      <c r="AV229" s="45">
        <v>0</v>
      </c>
      <c r="AW229" s="19">
        <v>0</v>
      </c>
      <c r="AX229" s="19">
        <v>0</v>
      </c>
      <c r="AY229" s="19">
        <v>0</v>
      </c>
      <c r="AZ229" s="19">
        <v>0</v>
      </c>
      <c r="BA229" s="19">
        <v>0</v>
      </c>
      <c r="BB229" s="19">
        <v>0</v>
      </c>
      <c r="BC229" s="19">
        <v>0</v>
      </c>
      <c r="BD229" s="19">
        <v>0</v>
      </c>
      <c r="BE229" s="19">
        <v>0</v>
      </c>
      <c r="BF229" s="19">
        <v>0</v>
      </c>
      <c r="BG229" s="19">
        <v>0</v>
      </c>
      <c r="BH229" s="19">
        <v>0</v>
      </c>
      <c r="BI229" s="58">
        <f t="shared" si="447"/>
        <v>0</v>
      </c>
      <c r="BJ229" s="59">
        <f t="shared" si="448"/>
        <v>0</v>
      </c>
      <c r="BK229" s="58">
        <f t="shared" si="449"/>
        <v>0</v>
      </c>
      <c r="BL229" s="59">
        <f t="shared" si="450"/>
        <v>0</v>
      </c>
    </row>
    <row r="230" spans="1:64" s="60" customFormat="1" ht="18" customHeight="1" thickBot="1" x14ac:dyDescent="0.3">
      <c r="A230" s="53" t="s">
        <v>5</v>
      </c>
      <c r="B230" s="54" t="s">
        <v>50</v>
      </c>
      <c r="C230" s="19">
        <v>0</v>
      </c>
      <c r="D230" s="45">
        <v>0</v>
      </c>
      <c r="E230" s="19">
        <v>0</v>
      </c>
      <c r="F230" s="45">
        <v>0</v>
      </c>
      <c r="G230" s="150">
        <v>0</v>
      </c>
      <c r="H230" s="150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55">
        <f t="shared" si="441"/>
        <v>0</v>
      </c>
      <c r="P230" s="55">
        <f t="shared" si="442"/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52">
        <v>0</v>
      </c>
      <c r="AA230" s="19">
        <v>0</v>
      </c>
      <c r="AB230" s="19">
        <v>0</v>
      </c>
      <c r="AC230" s="56">
        <f t="shared" si="443"/>
        <v>0</v>
      </c>
      <c r="AD230" s="56">
        <f t="shared" si="444"/>
        <v>0</v>
      </c>
      <c r="AE230" s="19">
        <v>0</v>
      </c>
      <c r="AF230" s="19">
        <v>0</v>
      </c>
      <c r="AG230" s="19">
        <v>0</v>
      </c>
      <c r="AH230" s="19">
        <v>0</v>
      </c>
      <c r="AI230" s="19">
        <v>0</v>
      </c>
      <c r="AJ230" s="19">
        <v>0</v>
      </c>
      <c r="AK230" s="19">
        <v>0</v>
      </c>
      <c r="AL230" s="19">
        <v>0</v>
      </c>
      <c r="AM230" s="19">
        <v>0</v>
      </c>
      <c r="AN230" s="19">
        <v>0</v>
      </c>
      <c r="AO230" s="19">
        <v>0</v>
      </c>
      <c r="AP230" s="19">
        <v>0</v>
      </c>
      <c r="AQ230" s="19">
        <v>0</v>
      </c>
      <c r="AR230" s="45">
        <v>0</v>
      </c>
      <c r="AS230" s="57">
        <f t="shared" si="445"/>
        <v>0</v>
      </c>
      <c r="AT230" s="57">
        <f t="shared" si="446"/>
        <v>0</v>
      </c>
      <c r="AU230" s="19">
        <v>0</v>
      </c>
      <c r="AV230" s="45">
        <v>0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0</v>
      </c>
      <c r="BC230" s="19">
        <v>0</v>
      </c>
      <c r="BD230" s="19">
        <v>0</v>
      </c>
      <c r="BE230" s="19">
        <v>0</v>
      </c>
      <c r="BF230" s="19">
        <v>0</v>
      </c>
      <c r="BG230" s="19">
        <v>0</v>
      </c>
      <c r="BH230" s="19">
        <v>0</v>
      </c>
      <c r="BI230" s="58">
        <f t="shared" si="447"/>
        <v>0</v>
      </c>
      <c r="BJ230" s="59">
        <f t="shared" si="448"/>
        <v>0</v>
      </c>
      <c r="BK230" s="58">
        <f t="shared" si="449"/>
        <v>0</v>
      </c>
      <c r="BL230" s="59">
        <f t="shared" si="450"/>
        <v>0</v>
      </c>
    </row>
    <row r="231" spans="1:64" s="60" customFormat="1" ht="18" customHeight="1" thickBot="1" x14ac:dyDescent="0.3">
      <c r="A231" s="53" t="s">
        <v>25</v>
      </c>
      <c r="B231" s="54" t="s">
        <v>50</v>
      </c>
      <c r="C231" s="19">
        <v>0</v>
      </c>
      <c r="D231" s="45">
        <v>0</v>
      </c>
      <c r="E231" s="19">
        <v>0</v>
      </c>
      <c r="F231" s="45">
        <v>0</v>
      </c>
      <c r="G231" s="150">
        <v>0</v>
      </c>
      <c r="H231" s="150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55">
        <f t="shared" si="441"/>
        <v>0</v>
      </c>
      <c r="P231" s="55">
        <f t="shared" si="442"/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52">
        <v>0</v>
      </c>
      <c r="AA231" s="19">
        <v>0</v>
      </c>
      <c r="AB231" s="19">
        <v>0</v>
      </c>
      <c r="AC231" s="56">
        <f t="shared" si="443"/>
        <v>0</v>
      </c>
      <c r="AD231" s="56">
        <f t="shared" si="444"/>
        <v>0</v>
      </c>
      <c r="AE231" s="19">
        <v>0</v>
      </c>
      <c r="AF231" s="19">
        <v>0</v>
      </c>
      <c r="AG231" s="19">
        <v>0</v>
      </c>
      <c r="AH231" s="19">
        <v>0</v>
      </c>
      <c r="AI231" s="19">
        <v>0</v>
      </c>
      <c r="AJ231" s="19">
        <v>0</v>
      </c>
      <c r="AK231" s="19">
        <v>0</v>
      </c>
      <c r="AL231" s="19">
        <v>0</v>
      </c>
      <c r="AM231" s="19">
        <v>0</v>
      </c>
      <c r="AN231" s="19">
        <v>0</v>
      </c>
      <c r="AO231" s="19">
        <v>0</v>
      </c>
      <c r="AP231" s="19">
        <v>0</v>
      </c>
      <c r="AQ231" s="19">
        <v>0</v>
      </c>
      <c r="AR231" s="45">
        <v>0</v>
      </c>
      <c r="AS231" s="57">
        <f t="shared" si="445"/>
        <v>0</v>
      </c>
      <c r="AT231" s="57">
        <f t="shared" si="446"/>
        <v>0</v>
      </c>
      <c r="AU231" s="19">
        <v>0</v>
      </c>
      <c r="AV231" s="45">
        <v>0</v>
      </c>
      <c r="AW231" s="19">
        <v>0</v>
      </c>
      <c r="AX231" s="19">
        <v>0</v>
      </c>
      <c r="AY231" s="19">
        <v>0</v>
      </c>
      <c r="AZ231" s="19">
        <v>0</v>
      </c>
      <c r="BA231" s="19">
        <v>0</v>
      </c>
      <c r="BB231" s="19">
        <v>0</v>
      </c>
      <c r="BC231" s="19">
        <v>0</v>
      </c>
      <c r="BD231" s="19">
        <v>0</v>
      </c>
      <c r="BE231" s="19">
        <v>0</v>
      </c>
      <c r="BF231" s="19">
        <v>0</v>
      </c>
      <c r="BG231" s="19">
        <v>0</v>
      </c>
      <c r="BH231" s="19">
        <v>0</v>
      </c>
      <c r="BI231" s="58">
        <f t="shared" si="447"/>
        <v>0</v>
      </c>
      <c r="BJ231" s="59">
        <f t="shared" si="448"/>
        <v>0</v>
      </c>
      <c r="BK231" s="58">
        <f t="shared" si="449"/>
        <v>0</v>
      </c>
      <c r="BL231" s="59">
        <f t="shared" si="450"/>
        <v>0</v>
      </c>
    </row>
    <row r="232" spans="1:64" s="60" customFormat="1" ht="18" customHeight="1" thickBot="1" x14ac:dyDescent="0.3">
      <c r="A232" s="53" t="s">
        <v>6</v>
      </c>
      <c r="B232" s="54" t="s">
        <v>50</v>
      </c>
      <c r="C232" s="19">
        <v>0</v>
      </c>
      <c r="D232" s="45">
        <v>0</v>
      </c>
      <c r="E232" s="19">
        <v>0</v>
      </c>
      <c r="F232" s="45">
        <v>0</v>
      </c>
      <c r="G232" s="150">
        <v>0</v>
      </c>
      <c r="H232" s="150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55">
        <f t="shared" si="441"/>
        <v>0</v>
      </c>
      <c r="P232" s="55">
        <f t="shared" si="442"/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0</v>
      </c>
      <c r="Y232" s="19">
        <v>0</v>
      </c>
      <c r="Z232" s="52">
        <v>0</v>
      </c>
      <c r="AA232" s="19">
        <v>0</v>
      </c>
      <c r="AB232" s="19">
        <v>0</v>
      </c>
      <c r="AC232" s="56">
        <f t="shared" si="443"/>
        <v>0</v>
      </c>
      <c r="AD232" s="56">
        <f t="shared" si="444"/>
        <v>0</v>
      </c>
      <c r="AE232" s="19">
        <v>0</v>
      </c>
      <c r="AF232" s="19">
        <v>0</v>
      </c>
      <c r="AG232" s="19">
        <v>0</v>
      </c>
      <c r="AH232" s="19">
        <v>0</v>
      </c>
      <c r="AI232" s="19">
        <v>0</v>
      </c>
      <c r="AJ232" s="19">
        <v>0</v>
      </c>
      <c r="AK232" s="19">
        <v>0</v>
      </c>
      <c r="AL232" s="19">
        <v>0</v>
      </c>
      <c r="AM232" s="19">
        <v>0</v>
      </c>
      <c r="AN232" s="19">
        <v>0</v>
      </c>
      <c r="AO232" s="19">
        <v>0</v>
      </c>
      <c r="AP232" s="19">
        <v>0</v>
      </c>
      <c r="AQ232" s="19">
        <v>0</v>
      </c>
      <c r="AR232" s="45">
        <v>0</v>
      </c>
      <c r="AS232" s="57">
        <f t="shared" si="445"/>
        <v>0</v>
      </c>
      <c r="AT232" s="57">
        <f t="shared" si="446"/>
        <v>0</v>
      </c>
      <c r="AU232" s="19">
        <v>0</v>
      </c>
      <c r="AV232" s="45">
        <v>0</v>
      </c>
      <c r="AW232" s="19">
        <v>0</v>
      </c>
      <c r="AX232" s="19">
        <v>0</v>
      </c>
      <c r="AY232" s="19">
        <v>0</v>
      </c>
      <c r="AZ232" s="19">
        <v>0</v>
      </c>
      <c r="BA232" s="19">
        <v>0</v>
      </c>
      <c r="BB232" s="19">
        <v>0</v>
      </c>
      <c r="BC232" s="19">
        <v>0</v>
      </c>
      <c r="BD232" s="19">
        <v>0</v>
      </c>
      <c r="BE232" s="19">
        <v>0</v>
      </c>
      <c r="BF232" s="19">
        <v>0</v>
      </c>
      <c r="BG232" s="19">
        <v>0</v>
      </c>
      <c r="BH232" s="19">
        <v>0</v>
      </c>
      <c r="BI232" s="58">
        <f t="shared" si="447"/>
        <v>0</v>
      </c>
      <c r="BJ232" s="59">
        <f t="shared" si="448"/>
        <v>0</v>
      </c>
      <c r="BK232" s="58">
        <f t="shared" si="449"/>
        <v>0</v>
      </c>
      <c r="BL232" s="59">
        <f t="shared" si="450"/>
        <v>0</v>
      </c>
    </row>
    <row r="233" spans="1:64" s="60" customFormat="1" ht="18" customHeight="1" thickBot="1" x14ac:dyDescent="0.3">
      <c r="A233" s="53" t="s">
        <v>27</v>
      </c>
      <c r="B233" s="54" t="s">
        <v>50</v>
      </c>
      <c r="C233" s="19">
        <v>0</v>
      </c>
      <c r="D233" s="45">
        <v>0</v>
      </c>
      <c r="E233" s="19">
        <v>0</v>
      </c>
      <c r="F233" s="45">
        <v>0</v>
      </c>
      <c r="G233" s="150">
        <v>0</v>
      </c>
      <c r="H233" s="150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55">
        <f t="shared" si="441"/>
        <v>0</v>
      </c>
      <c r="P233" s="55">
        <f t="shared" si="442"/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0</v>
      </c>
      <c r="X233" s="19">
        <v>0</v>
      </c>
      <c r="Y233" s="19">
        <v>0</v>
      </c>
      <c r="Z233" s="52">
        <v>0</v>
      </c>
      <c r="AA233" s="19">
        <v>0</v>
      </c>
      <c r="AB233" s="19">
        <v>0</v>
      </c>
      <c r="AC233" s="56">
        <f t="shared" si="443"/>
        <v>0</v>
      </c>
      <c r="AD233" s="56">
        <f t="shared" si="444"/>
        <v>0</v>
      </c>
      <c r="AE233" s="19">
        <v>0</v>
      </c>
      <c r="AF233" s="19">
        <v>0</v>
      </c>
      <c r="AG233" s="19">
        <v>0</v>
      </c>
      <c r="AH233" s="19">
        <v>0</v>
      </c>
      <c r="AI233" s="19">
        <v>0</v>
      </c>
      <c r="AJ233" s="19">
        <v>0</v>
      </c>
      <c r="AK233" s="19">
        <v>0</v>
      </c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45">
        <v>0</v>
      </c>
      <c r="AS233" s="57">
        <f t="shared" si="445"/>
        <v>0</v>
      </c>
      <c r="AT233" s="57">
        <f t="shared" si="446"/>
        <v>0</v>
      </c>
      <c r="AU233" s="19">
        <v>0</v>
      </c>
      <c r="AV233" s="45">
        <v>0</v>
      </c>
      <c r="AW233" s="19">
        <v>0</v>
      </c>
      <c r="AX233" s="19">
        <v>0</v>
      </c>
      <c r="AY233" s="19">
        <v>0</v>
      </c>
      <c r="AZ233" s="19">
        <v>0</v>
      </c>
      <c r="BA233" s="19">
        <v>0</v>
      </c>
      <c r="BB233" s="19">
        <v>0</v>
      </c>
      <c r="BC233" s="19">
        <v>0</v>
      </c>
      <c r="BD233" s="19">
        <v>0</v>
      </c>
      <c r="BE233" s="19">
        <v>0</v>
      </c>
      <c r="BF233" s="19">
        <v>0</v>
      </c>
      <c r="BG233" s="19">
        <v>0</v>
      </c>
      <c r="BH233" s="19">
        <v>0</v>
      </c>
      <c r="BI233" s="58">
        <f t="shared" si="447"/>
        <v>0</v>
      </c>
      <c r="BJ233" s="59">
        <f t="shared" si="448"/>
        <v>0</v>
      </c>
      <c r="BK233" s="58">
        <f t="shared" si="449"/>
        <v>0</v>
      </c>
      <c r="BL233" s="59">
        <f t="shared" si="450"/>
        <v>0</v>
      </c>
    </row>
    <row r="234" spans="1:64" s="60" customFormat="1" ht="18" customHeight="1" thickBot="1" x14ac:dyDescent="0.3">
      <c r="A234" s="53" t="s">
        <v>7</v>
      </c>
      <c r="B234" s="54" t="s">
        <v>50</v>
      </c>
      <c r="C234" s="19">
        <v>0</v>
      </c>
      <c r="D234" s="45">
        <v>0</v>
      </c>
      <c r="E234" s="19">
        <v>0</v>
      </c>
      <c r="F234" s="45">
        <v>0</v>
      </c>
      <c r="G234" s="150">
        <v>0</v>
      </c>
      <c r="H234" s="150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55">
        <f t="shared" si="441"/>
        <v>0</v>
      </c>
      <c r="P234" s="55">
        <f t="shared" si="442"/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52">
        <v>0</v>
      </c>
      <c r="AA234" s="19">
        <v>0</v>
      </c>
      <c r="AB234" s="19">
        <v>0</v>
      </c>
      <c r="AC234" s="56">
        <f t="shared" si="443"/>
        <v>0</v>
      </c>
      <c r="AD234" s="56">
        <f t="shared" si="444"/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45">
        <v>0</v>
      </c>
      <c r="AS234" s="57">
        <f t="shared" si="445"/>
        <v>0</v>
      </c>
      <c r="AT234" s="57">
        <f t="shared" si="446"/>
        <v>0</v>
      </c>
      <c r="AU234" s="19">
        <v>0</v>
      </c>
      <c r="AV234" s="45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58">
        <f t="shared" si="447"/>
        <v>0</v>
      </c>
      <c r="BJ234" s="59">
        <f t="shared" si="448"/>
        <v>0</v>
      </c>
      <c r="BK234" s="58">
        <f t="shared" si="449"/>
        <v>0</v>
      </c>
      <c r="BL234" s="59">
        <f t="shared" si="450"/>
        <v>0</v>
      </c>
    </row>
    <row r="235" spans="1:64" s="60" customFormat="1" ht="18" customHeight="1" thickBot="1" x14ac:dyDescent="0.3">
      <c r="A235" s="53" t="s">
        <v>21</v>
      </c>
      <c r="B235" s="54" t="s">
        <v>50</v>
      </c>
      <c r="C235" s="19">
        <v>0</v>
      </c>
      <c r="D235" s="45">
        <v>0</v>
      </c>
      <c r="E235" s="19">
        <v>0</v>
      </c>
      <c r="F235" s="45">
        <v>0</v>
      </c>
      <c r="G235" s="150">
        <v>0</v>
      </c>
      <c r="H235" s="150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55">
        <f t="shared" si="441"/>
        <v>0</v>
      </c>
      <c r="P235" s="55">
        <f t="shared" si="442"/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0</v>
      </c>
      <c r="Y235" s="19">
        <v>0</v>
      </c>
      <c r="Z235" s="52">
        <v>0</v>
      </c>
      <c r="AA235" s="19">
        <v>0</v>
      </c>
      <c r="AB235" s="19">
        <v>0</v>
      </c>
      <c r="AC235" s="56">
        <f t="shared" si="443"/>
        <v>0</v>
      </c>
      <c r="AD235" s="56">
        <f t="shared" si="444"/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45">
        <v>0</v>
      </c>
      <c r="AS235" s="57">
        <f t="shared" si="445"/>
        <v>0</v>
      </c>
      <c r="AT235" s="57">
        <f t="shared" si="446"/>
        <v>0</v>
      </c>
      <c r="AU235" s="19">
        <v>0</v>
      </c>
      <c r="AV235" s="45">
        <v>0</v>
      </c>
      <c r="AW235" s="19">
        <v>0</v>
      </c>
      <c r="AX235" s="19">
        <v>0</v>
      </c>
      <c r="AY235" s="19">
        <v>0</v>
      </c>
      <c r="AZ235" s="19">
        <v>0</v>
      </c>
      <c r="BA235" s="19">
        <v>0</v>
      </c>
      <c r="BB235" s="19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58">
        <f t="shared" si="447"/>
        <v>0</v>
      </c>
      <c r="BJ235" s="59">
        <f t="shared" si="448"/>
        <v>0</v>
      </c>
      <c r="BK235" s="58">
        <f t="shared" si="449"/>
        <v>0</v>
      </c>
      <c r="BL235" s="59">
        <f t="shared" si="450"/>
        <v>0</v>
      </c>
    </row>
    <row r="236" spans="1:64" s="60" customFormat="1" ht="18" customHeight="1" thickBot="1" x14ac:dyDescent="0.3">
      <c r="A236" s="53" t="s">
        <v>8</v>
      </c>
      <c r="B236" s="54" t="s">
        <v>50</v>
      </c>
      <c r="C236" s="19">
        <v>0</v>
      </c>
      <c r="D236" s="45">
        <v>0</v>
      </c>
      <c r="E236" s="19">
        <v>0</v>
      </c>
      <c r="F236" s="45">
        <v>0</v>
      </c>
      <c r="G236" s="150">
        <v>0</v>
      </c>
      <c r="H236" s="150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55">
        <f t="shared" si="441"/>
        <v>0</v>
      </c>
      <c r="P236" s="55">
        <f t="shared" si="442"/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52">
        <v>0</v>
      </c>
      <c r="AA236" s="19">
        <v>0</v>
      </c>
      <c r="AB236" s="19">
        <v>0</v>
      </c>
      <c r="AC236" s="56">
        <f t="shared" si="443"/>
        <v>0</v>
      </c>
      <c r="AD236" s="56">
        <f t="shared" si="444"/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45">
        <v>0</v>
      </c>
      <c r="AS236" s="57">
        <f t="shared" si="445"/>
        <v>0</v>
      </c>
      <c r="AT236" s="57">
        <f t="shared" si="446"/>
        <v>0</v>
      </c>
      <c r="AU236" s="19">
        <v>0</v>
      </c>
      <c r="AV236" s="45">
        <v>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0</v>
      </c>
      <c r="BH236" s="19">
        <v>0</v>
      </c>
      <c r="BI236" s="58">
        <f t="shared" si="447"/>
        <v>0</v>
      </c>
      <c r="BJ236" s="59">
        <f t="shared" si="448"/>
        <v>0</v>
      </c>
      <c r="BK236" s="58">
        <f t="shared" si="449"/>
        <v>0</v>
      </c>
      <c r="BL236" s="59">
        <f t="shared" si="450"/>
        <v>0</v>
      </c>
    </row>
    <row r="237" spans="1:64" s="60" customFormat="1" ht="18" customHeight="1" thickBot="1" x14ac:dyDescent="0.3">
      <c r="A237" s="53" t="s">
        <v>9</v>
      </c>
      <c r="B237" s="54" t="s">
        <v>50</v>
      </c>
      <c r="C237" s="19">
        <v>0</v>
      </c>
      <c r="D237" s="45">
        <v>0</v>
      </c>
      <c r="E237" s="19">
        <v>0</v>
      </c>
      <c r="F237" s="45">
        <v>0</v>
      </c>
      <c r="G237" s="150">
        <v>0</v>
      </c>
      <c r="H237" s="150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55">
        <f t="shared" si="441"/>
        <v>0</v>
      </c>
      <c r="P237" s="55">
        <f t="shared" si="442"/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52">
        <v>0</v>
      </c>
      <c r="AA237" s="19">
        <v>0</v>
      </c>
      <c r="AB237" s="19">
        <v>0</v>
      </c>
      <c r="AC237" s="56">
        <f t="shared" si="443"/>
        <v>0</v>
      </c>
      <c r="AD237" s="56">
        <f t="shared" si="444"/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45">
        <v>0</v>
      </c>
      <c r="AS237" s="57">
        <f t="shared" si="445"/>
        <v>0</v>
      </c>
      <c r="AT237" s="57">
        <f t="shared" si="446"/>
        <v>0</v>
      </c>
      <c r="AU237" s="19">
        <v>0</v>
      </c>
      <c r="AV237" s="45">
        <v>0</v>
      </c>
      <c r="AW237" s="19">
        <v>0</v>
      </c>
      <c r="AX237" s="19">
        <v>0</v>
      </c>
      <c r="AY237" s="19">
        <v>0</v>
      </c>
      <c r="AZ237" s="19">
        <v>0</v>
      </c>
      <c r="BA237" s="19">
        <v>0</v>
      </c>
      <c r="BB237" s="19">
        <v>0</v>
      </c>
      <c r="BC237" s="19">
        <v>0</v>
      </c>
      <c r="BD237" s="19">
        <v>0</v>
      </c>
      <c r="BE237" s="19">
        <v>0</v>
      </c>
      <c r="BF237" s="19">
        <v>0</v>
      </c>
      <c r="BG237" s="19">
        <v>0</v>
      </c>
      <c r="BH237" s="19">
        <v>0</v>
      </c>
      <c r="BI237" s="58">
        <f t="shared" si="447"/>
        <v>0</v>
      </c>
      <c r="BJ237" s="59">
        <f t="shared" si="448"/>
        <v>0</v>
      </c>
      <c r="BK237" s="58">
        <f t="shared" si="449"/>
        <v>0</v>
      </c>
      <c r="BL237" s="59">
        <f t="shared" si="450"/>
        <v>0</v>
      </c>
    </row>
    <row r="238" spans="1:64" s="60" customFormat="1" ht="18" customHeight="1" thickBot="1" x14ac:dyDescent="0.3">
      <c r="A238" s="53" t="s">
        <v>10</v>
      </c>
      <c r="B238" s="54" t="s">
        <v>50</v>
      </c>
      <c r="C238" s="19">
        <v>0</v>
      </c>
      <c r="D238" s="45">
        <v>0</v>
      </c>
      <c r="E238" s="19">
        <v>0</v>
      </c>
      <c r="F238" s="45">
        <v>0</v>
      </c>
      <c r="G238" s="150">
        <v>0</v>
      </c>
      <c r="H238" s="150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55">
        <f t="shared" si="441"/>
        <v>0</v>
      </c>
      <c r="P238" s="55">
        <f t="shared" si="442"/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52">
        <v>0</v>
      </c>
      <c r="AA238" s="19">
        <v>0</v>
      </c>
      <c r="AB238" s="19">
        <v>0</v>
      </c>
      <c r="AC238" s="56">
        <f t="shared" si="443"/>
        <v>0</v>
      </c>
      <c r="AD238" s="56">
        <f t="shared" si="444"/>
        <v>0</v>
      </c>
      <c r="AE238" s="19">
        <v>0</v>
      </c>
      <c r="AF238" s="19">
        <v>0</v>
      </c>
      <c r="AG238" s="19"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45">
        <v>0</v>
      </c>
      <c r="AS238" s="57">
        <f t="shared" si="445"/>
        <v>0</v>
      </c>
      <c r="AT238" s="57">
        <f t="shared" si="446"/>
        <v>0</v>
      </c>
      <c r="AU238" s="19">
        <v>0</v>
      </c>
      <c r="AV238" s="45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58">
        <f t="shared" si="447"/>
        <v>0</v>
      </c>
      <c r="BJ238" s="59">
        <f t="shared" si="448"/>
        <v>0</v>
      </c>
      <c r="BK238" s="58">
        <f t="shared" si="449"/>
        <v>0</v>
      </c>
      <c r="BL238" s="59">
        <f t="shared" si="450"/>
        <v>0</v>
      </c>
    </row>
    <row r="239" spans="1:64" s="60" customFormat="1" ht="18" customHeight="1" thickBot="1" x14ac:dyDescent="0.3">
      <c r="A239" s="53" t="s">
        <v>11</v>
      </c>
      <c r="B239" s="54" t="s">
        <v>50</v>
      </c>
      <c r="C239" s="19">
        <v>0</v>
      </c>
      <c r="D239" s="45">
        <v>0</v>
      </c>
      <c r="E239" s="19">
        <v>0</v>
      </c>
      <c r="F239" s="45">
        <v>0</v>
      </c>
      <c r="G239" s="150">
        <v>0</v>
      </c>
      <c r="H239" s="150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55">
        <f t="shared" si="441"/>
        <v>0</v>
      </c>
      <c r="P239" s="55">
        <f t="shared" si="442"/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52">
        <v>0</v>
      </c>
      <c r="AA239" s="19">
        <v>0</v>
      </c>
      <c r="AB239" s="19">
        <v>0</v>
      </c>
      <c r="AC239" s="56">
        <f t="shared" si="443"/>
        <v>0</v>
      </c>
      <c r="AD239" s="56">
        <f t="shared" si="444"/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45">
        <v>0</v>
      </c>
      <c r="AS239" s="57">
        <f t="shared" si="445"/>
        <v>0</v>
      </c>
      <c r="AT239" s="57">
        <f t="shared" si="446"/>
        <v>0</v>
      </c>
      <c r="AU239" s="19">
        <v>0</v>
      </c>
      <c r="AV239" s="45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19">
        <v>0</v>
      </c>
      <c r="BG239" s="19">
        <v>0</v>
      </c>
      <c r="BH239" s="19">
        <v>0</v>
      </c>
      <c r="BI239" s="58">
        <f t="shared" si="447"/>
        <v>0</v>
      </c>
      <c r="BJ239" s="59">
        <f t="shared" si="448"/>
        <v>0</v>
      </c>
      <c r="BK239" s="58">
        <f t="shared" si="449"/>
        <v>0</v>
      </c>
      <c r="BL239" s="59">
        <f t="shared" si="450"/>
        <v>0</v>
      </c>
    </row>
    <row r="240" spans="1:64" s="60" customFormat="1" ht="18" customHeight="1" thickBot="1" x14ac:dyDescent="0.3">
      <c r="A240" s="53" t="s">
        <v>12</v>
      </c>
      <c r="B240" s="54" t="s">
        <v>50</v>
      </c>
      <c r="C240" s="43">
        <v>1277</v>
      </c>
      <c r="D240" s="61">
        <v>74927</v>
      </c>
      <c r="E240" s="65">
        <v>427</v>
      </c>
      <c r="F240" s="61">
        <v>6774</v>
      </c>
      <c r="G240" s="156">
        <v>29</v>
      </c>
      <c r="H240" s="151">
        <v>10091</v>
      </c>
      <c r="I240" s="43">
        <v>38</v>
      </c>
      <c r="J240" s="43">
        <v>1936</v>
      </c>
      <c r="K240" s="43">
        <v>40</v>
      </c>
      <c r="L240" s="43">
        <v>20654</v>
      </c>
      <c r="M240" s="28">
        <v>1</v>
      </c>
      <c r="N240" s="28">
        <v>541</v>
      </c>
      <c r="O240" s="55">
        <f t="shared" si="441"/>
        <v>1782</v>
      </c>
      <c r="P240" s="55">
        <f t="shared" si="442"/>
        <v>104291</v>
      </c>
      <c r="Q240" s="19">
        <v>1431</v>
      </c>
      <c r="R240" s="19">
        <v>59828</v>
      </c>
      <c r="S240" s="43">
        <v>36</v>
      </c>
      <c r="T240" s="28">
        <v>36454</v>
      </c>
      <c r="U240" s="43">
        <v>5</v>
      </c>
      <c r="V240" s="28">
        <v>26038</v>
      </c>
      <c r="W240" s="43">
        <v>2</v>
      </c>
      <c r="X240" s="28">
        <v>10414</v>
      </c>
      <c r="Y240" s="43">
        <v>1</v>
      </c>
      <c r="Z240" s="66">
        <v>1488</v>
      </c>
      <c r="AA240" s="43">
        <v>0</v>
      </c>
      <c r="AB240" s="43">
        <v>0</v>
      </c>
      <c r="AC240" s="56">
        <f t="shared" si="443"/>
        <v>44</v>
      </c>
      <c r="AD240" s="56">
        <f t="shared" si="444"/>
        <v>74394</v>
      </c>
      <c r="AE240" s="43">
        <v>0</v>
      </c>
      <c r="AF240" s="43">
        <v>0</v>
      </c>
      <c r="AG240" s="43">
        <v>19</v>
      </c>
      <c r="AH240" s="43">
        <v>3945</v>
      </c>
      <c r="AI240" s="43">
        <v>45</v>
      </c>
      <c r="AJ240" s="43">
        <v>46226</v>
      </c>
      <c r="AK240" s="43">
        <v>5</v>
      </c>
      <c r="AL240" s="43">
        <v>5036</v>
      </c>
      <c r="AM240" s="43">
        <v>5</v>
      </c>
      <c r="AN240" s="43">
        <v>299</v>
      </c>
      <c r="AO240" s="43">
        <v>0</v>
      </c>
      <c r="AP240" s="43">
        <v>0</v>
      </c>
      <c r="AQ240" s="43">
        <v>0</v>
      </c>
      <c r="AR240" s="61">
        <v>0</v>
      </c>
      <c r="AS240" s="57">
        <f t="shared" si="445"/>
        <v>1900</v>
      </c>
      <c r="AT240" s="57">
        <f t="shared" si="446"/>
        <v>234191</v>
      </c>
      <c r="AU240" s="19">
        <v>1157</v>
      </c>
      <c r="AV240" s="45">
        <v>97962</v>
      </c>
      <c r="AW240" s="43">
        <v>123</v>
      </c>
      <c r="AX240" s="43">
        <v>16689</v>
      </c>
      <c r="AY240" s="43">
        <v>0</v>
      </c>
      <c r="AZ240" s="43">
        <v>0</v>
      </c>
      <c r="BA240" s="43">
        <v>1</v>
      </c>
      <c r="BB240" s="43">
        <v>768</v>
      </c>
      <c r="BC240" s="43">
        <v>5</v>
      </c>
      <c r="BD240" s="43">
        <v>6153</v>
      </c>
      <c r="BE240" s="43">
        <v>118</v>
      </c>
      <c r="BF240" s="43">
        <v>41921</v>
      </c>
      <c r="BG240" s="43">
        <v>247</v>
      </c>
      <c r="BH240" s="43">
        <v>31537</v>
      </c>
      <c r="BI240" s="58">
        <f t="shared" si="447"/>
        <v>371</v>
      </c>
      <c r="BJ240" s="59">
        <f t="shared" si="448"/>
        <v>80379</v>
      </c>
      <c r="BK240" s="58">
        <f t="shared" si="449"/>
        <v>2271</v>
      </c>
      <c r="BL240" s="59">
        <f t="shared" si="450"/>
        <v>314570</v>
      </c>
    </row>
    <row r="241" spans="1:64" s="60" customFormat="1" ht="18" customHeight="1" thickBot="1" x14ac:dyDescent="0.3">
      <c r="A241" s="53" t="s">
        <v>26</v>
      </c>
      <c r="B241" s="54" t="s">
        <v>50</v>
      </c>
      <c r="C241" s="19">
        <v>0</v>
      </c>
      <c r="D241" s="45">
        <v>0</v>
      </c>
      <c r="E241" s="19">
        <v>0</v>
      </c>
      <c r="F241" s="45">
        <v>0</v>
      </c>
      <c r="G241" s="150">
        <v>0</v>
      </c>
      <c r="H241" s="150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55">
        <f t="shared" si="441"/>
        <v>0</v>
      </c>
      <c r="P241" s="55">
        <f t="shared" si="442"/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52">
        <v>0</v>
      </c>
      <c r="AA241" s="19">
        <v>0</v>
      </c>
      <c r="AB241" s="19">
        <v>0</v>
      </c>
      <c r="AC241" s="56">
        <f t="shared" si="443"/>
        <v>0</v>
      </c>
      <c r="AD241" s="56">
        <f t="shared" si="444"/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0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0</v>
      </c>
      <c r="AQ241" s="19">
        <v>0</v>
      </c>
      <c r="AR241" s="45">
        <v>0</v>
      </c>
      <c r="AS241" s="57">
        <f t="shared" si="445"/>
        <v>0</v>
      </c>
      <c r="AT241" s="57">
        <f t="shared" si="446"/>
        <v>0</v>
      </c>
      <c r="AU241" s="19">
        <v>0</v>
      </c>
      <c r="AV241" s="45">
        <v>0</v>
      </c>
      <c r="AW241" s="19">
        <v>0</v>
      </c>
      <c r="AX241" s="19">
        <v>0</v>
      </c>
      <c r="AY241" s="19">
        <v>0</v>
      </c>
      <c r="AZ241" s="19">
        <v>0</v>
      </c>
      <c r="BA241" s="19">
        <v>0</v>
      </c>
      <c r="BB241" s="19">
        <v>0</v>
      </c>
      <c r="BC241" s="19">
        <v>0</v>
      </c>
      <c r="BD241" s="19">
        <v>0</v>
      </c>
      <c r="BE241" s="19">
        <v>0</v>
      </c>
      <c r="BF241" s="19">
        <v>0</v>
      </c>
      <c r="BG241" s="19">
        <v>0</v>
      </c>
      <c r="BH241" s="19">
        <v>0</v>
      </c>
      <c r="BI241" s="58">
        <f t="shared" si="447"/>
        <v>0</v>
      </c>
      <c r="BJ241" s="59">
        <f t="shared" si="448"/>
        <v>0</v>
      </c>
      <c r="BK241" s="58">
        <f t="shared" si="449"/>
        <v>0</v>
      </c>
      <c r="BL241" s="59">
        <f t="shared" si="450"/>
        <v>0</v>
      </c>
    </row>
    <row r="242" spans="1:64" s="60" customFormat="1" ht="18" customHeight="1" thickBot="1" x14ac:dyDescent="0.3">
      <c r="A242" s="53" t="s">
        <v>13</v>
      </c>
      <c r="B242" s="54" t="s">
        <v>50</v>
      </c>
      <c r="C242" s="19">
        <v>0</v>
      </c>
      <c r="D242" s="45">
        <v>0</v>
      </c>
      <c r="E242" s="79">
        <v>0</v>
      </c>
      <c r="F242" s="45">
        <v>0</v>
      </c>
      <c r="G242" s="150">
        <v>0</v>
      </c>
      <c r="H242" s="150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55">
        <f t="shared" si="441"/>
        <v>0</v>
      </c>
      <c r="P242" s="55">
        <f t="shared" si="442"/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0</v>
      </c>
      <c r="Y242" s="19">
        <v>0</v>
      </c>
      <c r="Z242" s="52">
        <v>0</v>
      </c>
      <c r="AA242" s="19">
        <v>0</v>
      </c>
      <c r="AB242" s="19">
        <v>0</v>
      </c>
      <c r="AC242" s="56">
        <f t="shared" si="443"/>
        <v>0</v>
      </c>
      <c r="AD242" s="56">
        <f t="shared" si="444"/>
        <v>0</v>
      </c>
      <c r="AE242" s="19">
        <v>0</v>
      </c>
      <c r="AF242" s="19">
        <v>0</v>
      </c>
      <c r="AG242" s="19"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45">
        <v>0</v>
      </c>
      <c r="AS242" s="57">
        <f t="shared" si="445"/>
        <v>0</v>
      </c>
      <c r="AT242" s="57">
        <f t="shared" si="446"/>
        <v>0</v>
      </c>
      <c r="AU242" s="19">
        <v>0</v>
      </c>
      <c r="AV242" s="45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58">
        <f t="shared" si="447"/>
        <v>0</v>
      </c>
      <c r="BJ242" s="59">
        <f t="shared" si="448"/>
        <v>0</v>
      </c>
      <c r="BK242" s="58">
        <f t="shared" si="449"/>
        <v>0</v>
      </c>
      <c r="BL242" s="59">
        <f t="shared" si="450"/>
        <v>0</v>
      </c>
    </row>
    <row r="243" spans="1:64" s="60" customFormat="1" ht="18" customHeight="1" thickBot="1" x14ac:dyDescent="0.3">
      <c r="A243" s="53" t="s">
        <v>24</v>
      </c>
      <c r="B243" s="54" t="s">
        <v>50</v>
      </c>
      <c r="C243" s="19">
        <v>0</v>
      </c>
      <c r="D243" s="45">
        <v>0</v>
      </c>
      <c r="E243" s="73">
        <v>0</v>
      </c>
      <c r="F243" s="45">
        <v>0</v>
      </c>
      <c r="G243" s="150">
        <v>0</v>
      </c>
      <c r="H243" s="150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55">
        <f t="shared" si="441"/>
        <v>0</v>
      </c>
      <c r="P243" s="55">
        <f t="shared" si="442"/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0</v>
      </c>
      <c r="X243" s="19">
        <v>0</v>
      </c>
      <c r="Y243" s="19">
        <v>0</v>
      </c>
      <c r="Z243" s="52">
        <v>0</v>
      </c>
      <c r="AA243" s="19">
        <v>0</v>
      </c>
      <c r="AB243" s="19">
        <v>0</v>
      </c>
      <c r="AC243" s="56">
        <f t="shared" si="443"/>
        <v>0</v>
      </c>
      <c r="AD243" s="56">
        <f t="shared" si="444"/>
        <v>0</v>
      </c>
      <c r="AE243" s="19">
        <v>0</v>
      </c>
      <c r="AF243" s="19">
        <v>0</v>
      </c>
      <c r="AG243" s="19">
        <v>0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45">
        <v>0</v>
      </c>
      <c r="AS243" s="57">
        <f t="shared" si="445"/>
        <v>0</v>
      </c>
      <c r="AT243" s="57">
        <f t="shared" si="446"/>
        <v>0</v>
      </c>
      <c r="AU243" s="19">
        <v>0</v>
      </c>
      <c r="AV243" s="45">
        <v>0</v>
      </c>
      <c r="AW243" s="19">
        <v>0</v>
      </c>
      <c r="AX243" s="19">
        <v>0</v>
      </c>
      <c r="AY243" s="19">
        <v>0</v>
      </c>
      <c r="AZ243" s="19">
        <v>0</v>
      </c>
      <c r="BA243" s="19">
        <v>0</v>
      </c>
      <c r="BB243" s="19">
        <v>0</v>
      </c>
      <c r="BC243" s="19">
        <v>0</v>
      </c>
      <c r="BD243" s="19">
        <v>0</v>
      </c>
      <c r="BE243" s="19">
        <v>0</v>
      </c>
      <c r="BF243" s="19">
        <v>0</v>
      </c>
      <c r="BG243" s="19">
        <v>0</v>
      </c>
      <c r="BH243" s="19">
        <v>0</v>
      </c>
      <c r="BI243" s="58">
        <f t="shared" si="447"/>
        <v>0</v>
      </c>
      <c r="BJ243" s="59">
        <f t="shared" si="448"/>
        <v>0</v>
      </c>
      <c r="BK243" s="58">
        <f t="shared" si="449"/>
        <v>0</v>
      </c>
      <c r="BL243" s="59">
        <f t="shared" si="450"/>
        <v>0</v>
      </c>
    </row>
    <row r="244" spans="1:64" s="60" customFormat="1" ht="18" customHeight="1" thickBot="1" x14ac:dyDescent="0.3">
      <c r="A244" s="53" t="s">
        <v>14</v>
      </c>
      <c r="B244" s="54" t="s">
        <v>50</v>
      </c>
      <c r="C244" s="19">
        <v>0</v>
      </c>
      <c r="D244" s="45">
        <v>0</v>
      </c>
      <c r="E244" s="19">
        <v>0</v>
      </c>
      <c r="F244" s="45">
        <v>0</v>
      </c>
      <c r="G244" s="150">
        <v>0</v>
      </c>
      <c r="H244" s="150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55">
        <f t="shared" si="441"/>
        <v>0</v>
      </c>
      <c r="P244" s="55">
        <f t="shared" si="442"/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0</v>
      </c>
      <c r="V244" s="19">
        <v>0</v>
      </c>
      <c r="W244" s="19">
        <v>0</v>
      </c>
      <c r="X244" s="19">
        <v>0</v>
      </c>
      <c r="Y244" s="19">
        <v>0</v>
      </c>
      <c r="Z244" s="52">
        <v>0</v>
      </c>
      <c r="AA244" s="19">
        <v>0</v>
      </c>
      <c r="AB244" s="19">
        <v>0</v>
      </c>
      <c r="AC244" s="56">
        <f t="shared" si="443"/>
        <v>0</v>
      </c>
      <c r="AD244" s="56">
        <f t="shared" si="444"/>
        <v>0</v>
      </c>
      <c r="AE244" s="19">
        <v>0</v>
      </c>
      <c r="AF244" s="19">
        <v>0</v>
      </c>
      <c r="AG244" s="19">
        <v>0</v>
      </c>
      <c r="AH244" s="19">
        <v>0</v>
      </c>
      <c r="AI244" s="19">
        <v>0</v>
      </c>
      <c r="AJ244" s="19">
        <v>0</v>
      </c>
      <c r="AK244" s="19">
        <v>0</v>
      </c>
      <c r="AL244" s="19">
        <v>0</v>
      </c>
      <c r="AM244" s="19">
        <v>0</v>
      </c>
      <c r="AN244" s="19">
        <v>0</v>
      </c>
      <c r="AO244" s="19">
        <v>0</v>
      </c>
      <c r="AP244" s="19">
        <v>0</v>
      </c>
      <c r="AQ244" s="19">
        <v>0</v>
      </c>
      <c r="AR244" s="45">
        <v>0</v>
      </c>
      <c r="AS244" s="57">
        <f t="shared" si="445"/>
        <v>0</v>
      </c>
      <c r="AT244" s="57">
        <f t="shared" si="446"/>
        <v>0</v>
      </c>
      <c r="AU244" s="19">
        <v>0</v>
      </c>
      <c r="AV244" s="45">
        <v>0</v>
      </c>
      <c r="AW244" s="19">
        <v>0</v>
      </c>
      <c r="AX244" s="19">
        <v>0</v>
      </c>
      <c r="AY244" s="19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19">
        <v>0</v>
      </c>
      <c r="BG244" s="19">
        <v>0</v>
      </c>
      <c r="BH244" s="19">
        <v>0</v>
      </c>
      <c r="BI244" s="58">
        <f t="shared" si="447"/>
        <v>0</v>
      </c>
      <c r="BJ244" s="59">
        <f t="shared" si="448"/>
        <v>0</v>
      </c>
      <c r="BK244" s="58">
        <f t="shared" si="449"/>
        <v>0</v>
      </c>
      <c r="BL244" s="59">
        <f t="shared" si="450"/>
        <v>0</v>
      </c>
    </row>
    <row r="245" spans="1:64" s="60" customFormat="1" ht="18" customHeight="1" thickBot="1" x14ac:dyDescent="0.3">
      <c r="A245" s="53" t="s">
        <v>15</v>
      </c>
      <c r="B245" s="54" t="s">
        <v>50</v>
      </c>
      <c r="C245" s="19">
        <v>0</v>
      </c>
      <c r="D245" s="45">
        <v>0</v>
      </c>
      <c r="E245" s="19">
        <v>0</v>
      </c>
      <c r="F245" s="45">
        <v>0</v>
      </c>
      <c r="G245" s="150">
        <v>0</v>
      </c>
      <c r="H245" s="150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55">
        <f t="shared" si="441"/>
        <v>0</v>
      </c>
      <c r="P245" s="55">
        <f t="shared" si="442"/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0</v>
      </c>
      <c r="Y245" s="19">
        <v>0</v>
      </c>
      <c r="Z245" s="52">
        <v>0</v>
      </c>
      <c r="AA245" s="19">
        <v>0</v>
      </c>
      <c r="AB245" s="19">
        <v>0</v>
      </c>
      <c r="AC245" s="56">
        <f t="shared" si="443"/>
        <v>0</v>
      </c>
      <c r="AD245" s="56">
        <f t="shared" si="444"/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0</v>
      </c>
      <c r="AP245" s="19">
        <v>0</v>
      </c>
      <c r="AQ245" s="19">
        <v>0</v>
      </c>
      <c r="AR245" s="45">
        <v>0</v>
      </c>
      <c r="AS245" s="57">
        <f t="shared" si="445"/>
        <v>0</v>
      </c>
      <c r="AT245" s="57">
        <f t="shared" si="446"/>
        <v>0</v>
      </c>
      <c r="AU245" s="19">
        <v>0</v>
      </c>
      <c r="AV245" s="45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58">
        <f t="shared" si="447"/>
        <v>0</v>
      </c>
      <c r="BJ245" s="59">
        <f t="shared" si="448"/>
        <v>0</v>
      </c>
      <c r="BK245" s="58">
        <f t="shared" si="449"/>
        <v>0</v>
      </c>
      <c r="BL245" s="59">
        <f t="shared" si="450"/>
        <v>0</v>
      </c>
    </row>
    <row r="246" spans="1:64" s="60" customFormat="1" ht="18" customHeight="1" thickBot="1" x14ac:dyDescent="0.3">
      <c r="A246" s="53" t="s">
        <v>22</v>
      </c>
      <c r="B246" s="54" t="s">
        <v>50</v>
      </c>
      <c r="C246" s="19">
        <v>0</v>
      </c>
      <c r="D246" s="45">
        <v>0</v>
      </c>
      <c r="E246" s="77">
        <v>0</v>
      </c>
      <c r="F246" s="45">
        <v>0</v>
      </c>
      <c r="G246" s="150">
        <v>0</v>
      </c>
      <c r="H246" s="150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55">
        <f t="shared" si="441"/>
        <v>0</v>
      </c>
      <c r="P246" s="55">
        <f t="shared" si="442"/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0</v>
      </c>
      <c r="Y246" s="19">
        <v>0</v>
      </c>
      <c r="Z246" s="52">
        <v>0</v>
      </c>
      <c r="AA246" s="19">
        <v>0</v>
      </c>
      <c r="AB246" s="19">
        <v>0</v>
      </c>
      <c r="AC246" s="56">
        <f t="shared" si="443"/>
        <v>0</v>
      </c>
      <c r="AD246" s="56">
        <f t="shared" si="444"/>
        <v>0</v>
      </c>
      <c r="AE246" s="19">
        <v>0</v>
      </c>
      <c r="AF246" s="19">
        <v>0</v>
      </c>
      <c r="AG246" s="19">
        <v>0</v>
      </c>
      <c r="AH246" s="19">
        <v>0</v>
      </c>
      <c r="AI246" s="19">
        <v>0</v>
      </c>
      <c r="AJ246" s="19">
        <v>0</v>
      </c>
      <c r="AK246" s="19">
        <v>0</v>
      </c>
      <c r="AL246" s="19">
        <v>0</v>
      </c>
      <c r="AM246" s="19">
        <v>0</v>
      </c>
      <c r="AN246" s="19">
        <v>0</v>
      </c>
      <c r="AO246" s="19">
        <v>0</v>
      </c>
      <c r="AP246" s="19">
        <v>0</v>
      </c>
      <c r="AQ246" s="19">
        <v>0</v>
      </c>
      <c r="AR246" s="45">
        <v>0</v>
      </c>
      <c r="AS246" s="57">
        <f t="shared" si="445"/>
        <v>0</v>
      </c>
      <c r="AT246" s="57">
        <f t="shared" si="446"/>
        <v>0</v>
      </c>
      <c r="AU246" s="19">
        <v>0</v>
      </c>
      <c r="AV246" s="45">
        <v>0</v>
      </c>
      <c r="AW246" s="19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58">
        <f t="shared" si="447"/>
        <v>0</v>
      </c>
      <c r="BJ246" s="59">
        <f t="shared" si="448"/>
        <v>0</v>
      </c>
      <c r="BK246" s="58">
        <f t="shared" si="449"/>
        <v>0</v>
      </c>
      <c r="BL246" s="59">
        <f t="shared" si="450"/>
        <v>0</v>
      </c>
    </row>
    <row r="247" spans="1:64" s="60" customFormat="1" ht="18" customHeight="1" thickBot="1" x14ac:dyDescent="0.3">
      <c r="A247" s="53" t="s">
        <v>23</v>
      </c>
      <c r="B247" s="54" t="s">
        <v>50</v>
      </c>
      <c r="C247" s="19">
        <v>0</v>
      </c>
      <c r="D247" s="45">
        <v>0</v>
      </c>
      <c r="E247" s="19">
        <v>0</v>
      </c>
      <c r="F247" s="45">
        <v>0</v>
      </c>
      <c r="G247" s="150">
        <v>0</v>
      </c>
      <c r="H247" s="150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55">
        <f t="shared" si="441"/>
        <v>0</v>
      </c>
      <c r="P247" s="55">
        <f t="shared" si="442"/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52">
        <v>0</v>
      </c>
      <c r="AA247" s="19">
        <v>0</v>
      </c>
      <c r="AB247" s="19">
        <v>0</v>
      </c>
      <c r="AC247" s="56">
        <f t="shared" si="443"/>
        <v>0</v>
      </c>
      <c r="AD247" s="56">
        <f t="shared" si="444"/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45">
        <v>0</v>
      </c>
      <c r="AS247" s="57">
        <f t="shared" si="445"/>
        <v>0</v>
      </c>
      <c r="AT247" s="57">
        <f t="shared" si="446"/>
        <v>0</v>
      </c>
      <c r="AU247" s="19">
        <v>0</v>
      </c>
      <c r="AV247" s="45">
        <v>0</v>
      </c>
      <c r="AW247" s="19">
        <v>0</v>
      </c>
      <c r="AX247" s="19">
        <v>0</v>
      </c>
      <c r="AY247" s="19">
        <v>0</v>
      </c>
      <c r="AZ247" s="19">
        <v>0</v>
      </c>
      <c r="BA247" s="19">
        <v>0</v>
      </c>
      <c r="BB247" s="19">
        <v>0</v>
      </c>
      <c r="BC247" s="19">
        <v>0</v>
      </c>
      <c r="BD247" s="19">
        <v>0</v>
      </c>
      <c r="BE247" s="19">
        <v>0</v>
      </c>
      <c r="BF247" s="19">
        <v>0</v>
      </c>
      <c r="BG247" s="19">
        <v>0</v>
      </c>
      <c r="BH247" s="19">
        <v>0</v>
      </c>
      <c r="BI247" s="58">
        <f t="shared" si="447"/>
        <v>0</v>
      </c>
      <c r="BJ247" s="59">
        <f t="shared" si="448"/>
        <v>0</v>
      </c>
      <c r="BK247" s="58">
        <f t="shared" si="449"/>
        <v>0</v>
      </c>
      <c r="BL247" s="59">
        <f t="shared" si="450"/>
        <v>0</v>
      </c>
    </row>
    <row r="248" spans="1:64" s="60" customFormat="1" ht="20.25" customHeight="1" thickBot="1" x14ac:dyDescent="0.3">
      <c r="A248" s="3">
        <v>11</v>
      </c>
      <c r="B248" s="4" t="s">
        <v>50</v>
      </c>
      <c r="C248" s="30">
        <f>SUM(C228:C247)</f>
        <v>2431</v>
      </c>
      <c r="D248" s="2">
        <f>SUM(D228:D247)</f>
        <v>98930</v>
      </c>
      <c r="E248" s="30">
        <f>SUM(E228:E247)</f>
        <v>840</v>
      </c>
      <c r="F248" s="2">
        <f>SUM(F228:F247)</f>
        <v>28858</v>
      </c>
      <c r="G248" s="30">
        <f t="shared" ref="G248" si="567">SUM(G228:G247)</f>
        <v>29</v>
      </c>
      <c r="H248" s="2">
        <f t="shared" ref="H248" si="568">SUM(H228:H247)</f>
        <v>10091</v>
      </c>
      <c r="I248" s="30">
        <f t="shared" ref="I248" si="569">SUM(I228:I247)</f>
        <v>38</v>
      </c>
      <c r="J248" s="2">
        <f t="shared" ref="J248" si="570">SUM(J228:J247)</f>
        <v>1936</v>
      </c>
      <c r="K248" s="30">
        <f t="shared" ref="K248" si="571">SUM(K228:K247)</f>
        <v>40</v>
      </c>
      <c r="L248" s="2">
        <f t="shared" ref="L248" si="572">SUM(L228:L247)</f>
        <v>20654</v>
      </c>
      <c r="M248" s="30">
        <f t="shared" ref="M248" si="573">SUM(M228:M247)</f>
        <v>1</v>
      </c>
      <c r="N248" s="2">
        <f t="shared" ref="N248" si="574">SUM(N228:N247)</f>
        <v>541</v>
      </c>
      <c r="O248" s="30">
        <f t="shared" ref="O248" si="575">SUM(O228:O247)</f>
        <v>3349</v>
      </c>
      <c r="P248" s="2">
        <f t="shared" ref="P248" si="576">SUM(P228:P247)</f>
        <v>150378</v>
      </c>
      <c r="Q248" s="30">
        <f t="shared" ref="Q248" si="577">SUM(Q228:Q247)</f>
        <v>2685</v>
      </c>
      <c r="R248" s="2">
        <f t="shared" ref="R248" si="578">SUM(R228:R247)</f>
        <v>78994</v>
      </c>
      <c r="S248" s="30">
        <f t="shared" ref="S248" si="579">SUM(S228:S247)</f>
        <v>40</v>
      </c>
      <c r="T248" s="2">
        <f t="shared" ref="T248" si="580">SUM(T228:T247)</f>
        <v>37351</v>
      </c>
      <c r="U248" s="30">
        <f t="shared" ref="U248" si="581">SUM(U228:U247)</f>
        <v>7</v>
      </c>
      <c r="V248" s="2">
        <f t="shared" ref="V248" si="582">SUM(V228:V247)</f>
        <v>31222</v>
      </c>
      <c r="W248" s="30">
        <f t="shared" ref="W248" si="583">SUM(W228:W247)</f>
        <v>3</v>
      </c>
      <c r="X248" s="2">
        <f t="shared" ref="X248" si="584">SUM(X228:X247)</f>
        <v>17708</v>
      </c>
      <c r="Y248" s="30">
        <f t="shared" ref="Y248" si="585">SUM(Y228:Y247)</f>
        <v>1</v>
      </c>
      <c r="Z248" s="2">
        <f t="shared" ref="Z248" si="586">SUM(Z228:Z247)</f>
        <v>1488</v>
      </c>
      <c r="AA248" s="30">
        <f t="shared" ref="AA248" si="587">SUM(AA228:AA247)</f>
        <v>0</v>
      </c>
      <c r="AB248" s="2">
        <f t="shared" ref="AB248" si="588">SUM(AB228:AB247)</f>
        <v>0</v>
      </c>
      <c r="AC248" s="30">
        <f t="shared" ref="AC248" si="589">SUM(AC228:AC247)</f>
        <v>51</v>
      </c>
      <c r="AD248" s="2">
        <f t="shared" ref="AD248" si="590">SUM(AD228:AD247)</f>
        <v>87769</v>
      </c>
      <c r="AE248" s="30">
        <f t="shared" ref="AE248" si="591">SUM(AE228:AE247)</f>
        <v>0</v>
      </c>
      <c r="AF248" s="2">
        <f t="shared" ref="AF248" si="592">SUM(AF228:AF247)</f>
        <v>0</v>
      </c>
      <c r="AG248" s="30">
        <f t="shared" ref="AG248" si="593">SUM(AG228:AG247)</f>
        <v>20</v>
      </c>
      <c r="AH248" s="2">
        <f t="shared" ref="AH248" si="594">SUM(AH228:AH247)</f>
        <v>4570</v>
      </c>
      <c r="AI248" s="30">
        <f t="shared" ref="AI248" si="595">SUM(AI228:AI247)</f>
        <v>49</v>
      </c>
      <c r="AJ248" s="2">
        <f t="shared" ref="AJ248" si="596">SUM(AJ228:AJ247)</f>
        <v>50175</v>
      </c>
      <c r="AK248" s="30">
        <f t="shared" ref="AK248" si="597">SUM(AK228:AK247)</f>
        <v>6</v>
      </c>
      <c r="AL248" s="2">
        <f t="shared" ref="AL248" si="598">SUM(AL228:AL247)</f>
        <v>5559</v>
      </c>
      <c r="AM248" s="30">
        <f t="shared" ref="AM248" si="599">SUM(AM228:AM247)</f>
        <v>6</v>
      </c>
      <c r="AN248" s="2">
        <f t="shared" ref="AN248" si="600">SUM(AN228:AN247)</f>
        <v>361</v>
      </c>
      <c r="AO248" s="30">
        <f t="shared" ref="AO248" si="601">SUM(AO228:AO247)</f>
        <v>5</v>
      </c>
      <c r="AP248" s="2">
        <f t="shared" ref="AP248" si="602">SUM(AP228:AP247)</f>
        <v>466</v>
      </c>
      <c r="AQ248" s="30">
        <f t="shared" ref="AQ248" si="603">SUM(AQ228:AQ247)</f>
        <v>0</v>
      </c>
      <c r="AR248" s="2">
        <f t="shared" ref="AR248" si="604">SUM(AR228:AR247)</f>
        <v>0</v>
      </c>
      <c r="AS248" s="30">
        <f t="shared" ref="AS248" si="605">SUM(AS228:AS247)</f>
        <v>3486</v>
      </c>
      <c r="AT248" s="2">
        <f t="shared" ref="AT248" si="606">SUM(AT228:AT247)</f>
        <v>299278</v>
      </c>
      <c r="AU248" s="30">
        <f t="shared" ref="AU248" si="607">SUM(AU228:AU247)</f>
        <v>2071</v>
      </c>
      <c r="AV248" s="2">
        <f t="shared" ref="AV248" si="608">SUM(AV228:AV247)</f>
        <v>117492</v>
      </c>
      <c r="AW248" s="30">
        <f t="shared" ref="AW248" si="609">SUM(AW228:AW247)</f>
        <v>124</v>
      </c>
      <c r="AX248" s="2">
        <f t="shared" ref="AX248" si="610">SUM(AX228:AX247)</f>
        <v>16789</v>
      </c>
      <c r="AY248" s="30">
        <f t="shared" ref="AY248" si="611">SUM(AY228:AY247)</f>
        <v>0</v>
      </c>
      <c r="AZ248" s="2">
        <f t="shared" ref="AZ248" si="612">SUM(AZ228:AZ247)</f>
        <v>0</v>
      </c>
      <c r="BA248" s="30">
        <f t="shared" ref="BA248" si="613">SUM(BA228:BA247)</f>
        <v>1</v>
      </c>
      <c r="BB248" s="2">
        <f t="shared" ref="BB248" si="614">SUM(BB228:BB247)</f>
        <v>1070</v>
      </c>
      <c r="BC248" s="30">
        <f t="shared" ref="BC248" si="615">SUM(BC228:BC247)</f>
        <v>5</v>
      </c>
      <c r="BD248" s="2">
        <f t="shared" ref="BD248" si="616">SUM(BD228:BD247)</f>
        <v>7499</v>
      </c>
      <c r="BE248" s="30">
        <f t="shared" ref="BE248" si="617">SUM(BE228:BE247)</f>
        <v>126</v>
      </c>
      <c r="BF248" s="2">
        <f t="shared" ref="BF248" si="618">SUM(BF228:BF247)</f>
        <v>44749</v>
      </c>
      <c r="BG248" s="30">
        <f t="shared" ref="BG248" si="619">SUM(BG228:BG247)</f>
        <v>267</v>
      </c>
      <c r="BH248" s="2">
        <f t="shared" ref="BH248" si="620">SUM(BH228:BH247)</f>
        <v>33720</v>
      </c>
      <c r="BI248" s="30">
        <f t="shared" ref="BI248" si="621">SUM(BI228:BI247)</f>
        <v>399</v>
      </c>
      <c r="BJ248" s="2">
        <f t="shared" ref="BJ248" si="622">SUM(BJ228:BJ247)</f>
        <v>87038</v>
      </c>
      <c r="BK248" s="30">
        <f t="shared" ref="BK248" si="623">SUM(BK228:BK247)</f>
        <v>3885</v>
      </c>
      <c r="BL248" s="2">
        <f t="shared" ref="BL248" si="624">SUM(BL228:BL247)</f>
        <v>386316</v>
      </c>
    </row>
    <row r="249" spans="1:64" s="60" customFormat="1" ht="18" customHeight="1" thickBot="1" x14ac:dyDescent="0.3">
      <c r="A249" s="53"/>
      <c r="B249" s="54"/>
      <c r="C249" s="19">
        <v>0</v>
      </c>
      <c r="D249" s="45">
        <v>0</v>
      </c>
      <c r="E249" s="19">
        <v>0</v>
      </c>
      <c r="F249" s="45">
        <v>0</v>
      </c>
      <c r="G249" s="150">
        <v>0</v>
      </c>
      <c r="H249" s="150">
        <v>0</v>
      </c>
      <c r="I249" s="19"/>
      <c r="J249" s="19"/>
      <c r="K249" s="19"/>
      <c r="L249" s="19"/>
      <c r="M249" s="19"/>
      <c r="N249" s="19"/>
      <c r="O249" s="55">
        <f t="shared" si="441"/>
        <v>0</v>
      </c>
      <c r="P249" s="55">
        <f t="shared" si="442"/>
        <v>0</v>
      </c>
      <c r="Q249" s="19"/>
      <c r="R249" s="19"/>
      <c r="S249" s="19"/>
      <c r="T249" s="19"/>
      <c r="U249" s="19"/>
      <c r="V249" s="19"/>
      <c r="W249" s="19"/>
      <c r="X249" s="19"/>
      <c r="Y249" s="19"/>
      <c r="Z249" s="52"/>
      <c r="AA249" s="19"/>
      <c r="AB249" s="19"/>
      <c r="AC249" s="56">
        <f t="shared" si="443"/>
        <v>0</v>
      </c>
      <c r="AD249" s="56">
        <f t="shared" si="444"/>
        <v>0</v>
      </c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45"/>
      <c r="AS249" s="57">
        <f t="shared" si="445"/>
        <v>0</v>
      </c>
      <c r="AT249" s="57">
        <f t="shared" si="446"/>
        <v>0</v>
      </c>
      <c r="AU249" s="19"/>
      <c r="AV249" s="45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58">
        <f t="shared" si="447"/>
        <v>0</v>
      </c>
      <c r="BJ249" s="59">
        <f t="shared" si="448"/>
        <v>0</v>
      </c>
      <c r="BK249" s="58">
        <f t="shared" si="449"/>
        <v>0</v>
      </c>
      <c r="BL249" s="59">
        <f t="shared" si="450"/>
        <v>0</v>
      </c>
    </row>
    <row r="250" spans="1:64" s="60" customFormat="1" ht="18" customHeight="1" thickBot="1" x14ac:dyDescent="0.3">
      <c r="A250" s="53" t="s">
        <v>4</v>
      </c>
      <c r="B250" s="54" t="s">
        <v>51</v>
      </c>
      <c r="C250" s="19">
        <v>220</v>
      </c>
      <c r="D250" s="45">
        <v>21503</v>
      </c>
      <c r="E250" s="19">
        <v>79</v>
      </c>
      <c r="F250" s="45">
        <v>18382</v>
      </c>
      <c r="G250" s="150">
        <v>0</v>
      </c>
      <c r="H250" s="150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55">
        <f t="shared" si="441"/>
        <v>299</v>
      </c>
      <c r="P250" s="55">
        <f t="shared" si="442"/>
        <v>39885</v>
      </c>
      <c r="Q250" s="19">
        <v>249</v>
      </c>
      <c r="R250" s="19">
        <v>17193</v>
      </c>
      <c r="S250" s="19">
        <v>20</v>
      </c>
      <c r="T250" s="19">
        <v>5267</v>
      </c>
      <c r="U250" s="19">
        <v>15</v>
      </c>
      <c r="V250" s="19">
        <v>30413</v>
      </c>
      <c r="W250" s="19">
        <v>0</v>
      </c>
      <c r="X250" s="19">
        <v>42725</v>
      </c>
      <c r="Y250" s="19">
        <v>0</v>
      </c>
      <c r="Z250" s="52">
        <v>0</v>
      </c>
      <c r="AA250" s="19">
        <v>0</v>
      </c>
      <c r="AB250" s="19">
        <v>0</v>
      </c>
      <c r="AC250" s="56">
        <f t="shared" si="443"/>
        <v>35</v>
      </c>
      <c r="AD250" s="56">
        <f t="shared" si="444"/>
        <v>78405</v>
      </c>
      <c r="AE250" s="19">
        <v>0</v>
      </c>
      <c r="AF250" s="19">
        <v>0</v>
      </c>
      <c r="AG250" s="19">
        <v>8</v>
      </c>
      <c r="AH250" s="19">
        <v>3669</v>
      </c>
      <c r="AI250" s="19">
        <v>28</v>
      </c>
      <c r="AJ250" s="19">
        <v>23166</v>
      </c>
      <c r="AK250" s="19">
        <v>12</v>
      </c>
      <c r="AL250" s="19">
        <v>3070</v>
      </c>
      <c r="AM250" s="19">
        <v>9</v>
      </c>
      <c r="AN250" s="19">
        <v>377</v>
      </c>
      <c r="AO250" s="19">
        <v>36</v>
      </c>
      <c r="AP250" s="19">
        <v>2798</v>
      </c>
      <c r="AQ250" s="19">
        <v>1</v>
      </c>
      <c r="AR250" s="45">
        <v>500</v>
      </c>
      <c r="AS250" s="57">
        <f t="shared" si="445"/>
        <v>427</v>
      </c>
      <c r="AT250" s="57">
        <f t="shared" si="446"/>
        <v>151370</v>
      </c>
      <c r="AU250" s="19">
        <v>256</v>
      </c>
      <c r="AV250" s="45">
        <v>55581</v>
      </c>
      <c r="AW250" s="19">
        <v>1</v>
      </c>
      <c r="AX250" s="19">
        <v>100</v>
      </c>
      <c r="AY250" s="19">
        <v>0</v>
      </c>
      <c r="AZ250" s="19">
        <v>0</v>
      </c>
      <c r="BA250" s="19">
        <v>0</v>
      </c>
      <c r="BB250" s="19">
        <v>1773</v>
      </c>
      <c r="BC250" s="19">
        <v>3</v>
      </c>
      <c r="BD250" s="19">
        <v>7899</v>
      </c>
      <c r="BE250" s="19">
        <v>55</v>
      </c>
      <c r="BF250" s="19">
        <v>16585</v>
      </c>
      <c r="BG250" s="19">
        <v>127</v>
      </c>
      <c r="BH250" s="19">
        <v>12806</v>
      </c>
      <c r="BI250" s="58">
        <f t="shared" si="447"/>
        <v>185</v>
      </c>
      <c r="BJ250" s="59">
        <f t="shared" si="448"/>
        <v>39063</v>
      </c>
      <c r="BK250" s="58">
        <f t="shared" si="449"/>
        <v>612</v>
      </c>
      <c r="BL250" s="59">
        <f t="shared" si="450"/>
        <v>190433</v>
      </c>
    </row>
    <row r="251" spans="1:64" s="60" customFormat="1" ht="18" customHeight="1" thickBot="1" x14ac:dyDescent="0.3">
      <c r="A251" s="53" t="s">
        <v>20</v>
      </c>
      <c r="B251" s="54" t="s">
        <v>51</v>
      </c>
      <c r="C251" s="19">
        <v>0</v>
      </c>
      <c r="D251" s="45">
        <v>0</v>
      </c>
      <c r="E251" s="75">
        <v>0</v>
      </c>
      <c r="F251" s="45">
        <v>0</v>
      </c>
      <c r="G251" s="150">
        <v>0</v>
      </c>
      <c r="H251" s="150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55">
        <f t="shared" si="441"/>
        <v>0</v>
      </c>
      <c r="P251" s="55">
        <f t="shared" si="442"/>
        <v>0</v>
      </c>
      <c r="Q251" s="19">
        <v>0</v>
      </c>
      <c r="R251" s="19">
        <v>0</v>
      </c>
      <c r="S251" s="19">
        <v>0</v>
      </c>
      <c r="T251" s="19">
        <v>0</v>
      </c>
      <c r="U251" s="19">
        <v>0</v>
      </c>
      <c r="V251" s="19">
        <v>0</v>
      </c>
      <c r="W251" s="19">
        <v>0</v>
      </c>
      <c r="X251" s="19">
        <v>0</v>
      </c>
      <c r="Y251" s="19">
        <v>0</v>
      </c>
      <c r="Z251" s="52">
        <v>0</v>
      </c>
      <c r="AA251" s="19">
        <v>0</v>
      </c>
      <c r="AB251" s="19">
        <v>0</v>
      </c>
      <c r="AC251" s="56">
        <f t="shared" si="443"/>
        <v>0</v>
      </c>
      <c r="AD251" s="56">
        <f t="shared" si="444"/>
        <v>0</v>
      </c>
      <c r="AE251" s="19">
        <v>0</v>
      </c>
      <c r="AF251" s="19">
        <v>0</v>
      </c>
      <c r="AG251" s="19">
        <v>0</v>
      </c>
      <c r="AH251" s="19">
        <v>0</v>
      </c>
      <c r="AI251" s="19">
        <v>0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45">
        <v>0</v>
      </c>
      <c r="AS251" s="57">
        <f t="shared" si="445"/>
        <v>0</v>
      </c>
      <c r="AT251" s="57">
        <f t="shared" si="446"/>
        <v>0</v>
      </c>
      <c r="AU251" s="19">
        <v>0</v>
      </c>
      <c r="AV251" s="45">
        <v>0</v>
      </c>
      <c r="AW251" s="19">
        <v>0</v>
      </c>
      <c r="AX251" s="19">
        <v>0</v>
      </c>
      <c r="AY251" s="19">
        <v>0</v>
      </c>
      <c r="AZ251" s="19">
        <v>0</v>
      </c>
      <c r="BA251" s="19">
        <v>0</v>
      </c>
      <c r="BB251" s="19">
        <v>0</v>
      </c>
      <c r="BC251" s="19">
        <v>0</v>
      </c>
      <c r="BD251" s="19">
        <v>0</v>
      </c>
      <c r="BE251" s="19">
        <v>0</v>
      </c>
      <c r="BF251" s="19">
        <v>0</v>
      </c>
      <c r="BG251" s="19">
        <v>0</v>
      </c>
      <c r="BH251" s="19">
        <v>0</v>
      </c>
      <c r="BI251" s="58">
        <f t="shared" si="447"/>
        <v>0</v>
      </c>
      <c r="BJ251" s="59">
        <f t="shared" si="448"/>
        <v>0</v>
      </c>
      <c r="BK251" s="58">
        <f t="shared" si="449"/>
        <v>0</v>
      </c>
      <c r="BL251" s="59">
        <f t="shared" si="450"/>
        <v>0</v>
      </c>
    </row>
    <row r="252" spans="1:64" s="60" customFormat="1" ht="18" customHeight="1" thickBot="1" x14ac:dyDescent="0.3">
      <c r="A252" s="53" t="s">
        <v>5</v>
      </c>
      <c r="B252" s="54" t="s">
        <v>51</v>
      </c>
      <c r="C252" s="19">
        <v>0</v>
      </c>
      <c r="D252" s="45">
        <v>0</v>
      </c>
      <c r="E252" s="19">
        <v>0</v>
      </c>
      <c r="F252" s="45">
        <v>0</v>
      </c>
      <c r="G252" s="150">
        <v>0</v>
      </c>
      <c r="H252" s="150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55">
        <f t="shared" si="441"/>
        <v>0</v>
      </c>
      <c r="P252" s="55">
        <f t="shared" si="442"/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0</v>
      </c>
      <c r="V252" s="19">
        <v>0</v>
      </c>
      <c r="W252" s="19">
        <v>0</v>
      </c>
      <c r="X252" s="19">
        <v>0</v>
      </c>
      <c r="Y252" s="19">
        <v>0</v>
      </c>
      <c r="Z252" s="52">
        <v>0</v>
      </c>
      <c r="AA252" s="19">
        <v>0</v>
      </c>
      <c r="AB252" s="19">
        <v>0</v>
      </c>
      <c r="AC252" s="56">
        <f t="shared" si="443"/>
        <v>0</v>
      </c>
      <c r="AD252" s="56">
        <f t="shared" si="444"/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45">
        <v>0</v>
      </c>
      <c r="AS252" s="57">
        <f t="shared" si="445"/>
        <v>0</v>
      </c>
      <c r="AT252" s="57">
        <f t="shared" si="446"/>
        <v>0</v>
      </c>
      <c r="AU252" s="19">
        <v>0</v>
      </c>
      <c r="AV252" s="45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58">
        <f t="shared" si="447"/>
        <v>0</v>
      </c>
      <c r="BJ252" s="59">
        <f t="shared" si="448"/>
        <v>0</v>
      </c>
      <c r="BK252" s="58">
        <f t="shared" si="449"/>
        <v>0</v>
      </c>
      <c r="BL252" s="59">
        <f t="shared" si="450"/>
        <v>0</v>
      </c>
    </row>
    <row r="253" spans="1:64" s="60" customFormat="1" ht="18" customHeight="1" thickBot="1" x14ac:dyDescent="0.3">
      <c r="A253" s="53" t="s">
        <v>25</v>
      </c>
      <c r="B253" s="54" t="s">
        <v>51</v>
      </c>
      <c r="C253" s="19">
        <v>0</v>
      </c>
      <c r="D253" s="45">
        <v>0</v>
      </c>
      <c r="E253" s="19">
        <v>0</v>
      </c>
      <c r="F253" s="45">
        <v>0</v>
      </c>
      <c r="G253" s="150">
        <v>0</v>
      </c>
      <c r="H253" s="150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55">
        <f t="shared" si="441"/>
        <v>0</v>
      </c>
      <c r="P253" s="55">
        <f t="shared" si="442"/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52">
        <v>0</v>
      </c>
      <c r="AA253" s="19">
        <v>0</v>
      </c>
      <c r="AB253" s="19">
        <v>0</v>
      </c>
      <c r="AC253" s="56">
        <f t="shared" si="443"/>
        <v>0</v>
      </c>
      <c r="AD253" s="56">
        <f t="shared" si="444"/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45">
        <v>0</v>
      </c>
      <c r="AS253" s="57">
        <f t="shared" si="445"/>
        <v>0</v>
      </c>
      <c r="AT253" s="57">
        <f t="shared" si="446"/>
        <v>0</v>
      </c>
      <c r="AU253" s="19">
        <v>0</v>
      </c>
      <c r="AV253" s="45">
        <v>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58">
        <f t="shared" si="447"/>
        <v>0</v>
      </c>
      <c r="BJ253" s="59">
        <f t="shared" si="448"/>
        <v>0</v>
      </c>
      <c r="BK253" s="58">
        <f t="shared" si="449"/>
        <v>0</v>
      </c>
      <c r="BL253" s="59">
        <f t="shared" si="450"/>
        <v>0</v>
      </c>
    </row>
    <row r="254" spans="1:64" s="60" customFormat="1" ht="18" customHeight="1" thickBot="1" x14ac:dyDescent="0.3">
      <c r="A254" s="53" t="s">
        <v>6</v>
      </c>
      <c r="B254" s="54" t="s">
        <v>51</v>
      </c>
      <c r="C254" s="19">
        <v>0</v>
      </c>
      <c r="D254" s="45">
        <v>0</v>
      </c>
      <c r="E254" s="19">
        <v>0</v>
      </c>
      <c r="F254" s="45">
        <v>0</v>
      </c>
      <c r="G254" s="150">
        <v>0</v>
      </c>
      <c r="H254" s="150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55">
        <f t="shared" si="441"/>
        <v>0</v>
      </c>
      <c r="P254" s="55">
        <f t="shared" si="442"/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52">
        <v>0</v>
      </c>
      <c r="AA254" s="19">
        <v>0</v>
      </c>
      <c r="AB254" s="19">
        <v>0</v>
      </c>
      <c r="AC254" s="56">
        <f t="shared" si="443"/>
        <v>0</v>
      </c>
      <c r="AD254" s="56">
        <f t="shared" si="444"/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45">
        <v>0</v>
      </c>
      <c r="AS254" s="57">
        <f t="shared" si="445"/>
        <v>0</v>
      </c>
      <c r="AT254" s="57">
        <f t="shared" si="446"/>
        <v>0</v>
      </c>
      <c r="AU254" s="19">
        <v>0</v>
      </c>
      <c r="AV254" s="45">
        <v>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58">
        <f t="shared" si="447"/>
        <v>0</v>
      </c>
      <c r="BJ254" s="59">
        <f t="shared" si="448"/>
        <v>0</v>
      </c>
      <c r="BK254" s="58">
        <f t="shared" si="449"/>
        <v>0</v>
      </c>
      <c r="BL254" s="59">
        <f t="shared" si="450"/>
        <v>0</v>
      </c>
    </row>
    <row r="255" spans="1:64" s="60" customFormat="1" ht="18" customHeight="1" thickBot="1" x14ac:dyDescent="0.3">
      <c r="A255" s="53" t="s">
        <v>27</v>
      </c>
      <c r="B255" s="54" t="s">
        <v>51</v>
      </c>
      <c r="C255" s="19">
        <v>0</v>
      </c>
      <c r="D255" s="45">
        <v>0</v>
      </c>
      <c r="E255" s="19">
        <v>0</v>
      </c>
      <c r="F255" s="45">
        <v>0</v>
      </c>
      <c r="G255" s="150">
        <v>0</v>
      </c>
      <c r="H255" s="150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55">
        <f t="shared" si="441"/>
        <v>0</v>
      </c>
      <c r="P255" s="55">
        <f t="shared" si="442"/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52">
        <v>0</v>
      </c>
      <c r="AA255" s="19">
        <v>0</v>
      </c>
      <c r="AB255" s="19">
        <v>0</v>
      </c>
      <c r="AC255" s="56">
        <f t="shared" si="443"/>
        <v>0</v>
      </c>
      <c r="AD255" s="56">
        <f t="shared" si="444"/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45">
        <v>0</v>
      </c>
      <c r="AS255" s="57">
        <f t="shared" si="445"/>
        <v>0</v>
      </c>
      <c r="AT255" s="57">
        <f t="shared" si="446"/>
        <v>0</v>
      </c>
      <c r="AU255" s="19">
        <v>0</v>
      </c>
      <c r="AV255" s="45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58">
        <f t="shared" si="447"/>
        <v>0</v>
      </c>
      <c r="BJ255" s="59">
        <f t="shared" si="448"/>
        <v>0</v>
      </c>
      <c r="BK255" s="58">
        <f t="shared" si="449"/>
        <v>0</v>
      </c>
      <c r="BL255" s="59">
        <f t="shared" si="450"/>
        <v>0</v>
      </c>
    </row>
    <row r="256" spans="1:64" s="60" customFormat="1" ht="18" customHeight="1" thickBot="1" x14ac:dyDescent="0.3">
      <c r="A256" s="53" t="s">
        <v>7</v>
      </c>
      <c r="B256" s="54" t="s">
        <v>51</v>
      </c>
      <c r="C256" s="19">
        <v>0</v>
      </c>
      <c r="D256" s="45">
        <v>0</v>
      </c>
      <c r="E256" s="19">
        <v>0</v>
      </c>
      <c r="F256" s="45">
        <v>0</v>
      </c>
      <c r="G256" s="150">
        <v>0</v>
      </c>
      <c r="H256" s="150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55">
        <f t="shared" si="441"/>
        <v>0</v>
      </c>
      <c r="P256" s="55">
        <f t="shared" si="442"/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0</v>
      </c>
      <c r="V256" s="19">
        <v>0</v>
      </c>
      <c r="W256" s="19">
        <v>0</v>
      </c>
      <c r="X256" s="19">
        <v>0</v>
      </c>
      <c r="Y256" s="19">
        <v>0</v>
      </c>
      <c r="Z256" s="52">
        <v>0</v>
      </c>
      <c r="AA256" s="19">
        <v>0</v>
      </c>
      <c r="AB256" s="19">
        <v>0</v>
      </c>
      <c r="AC256" s="56">
        <f t="shared" si="443"/>
        <v>0</v>
      </c>
      <c r="AD256" s="56">
        <f t="shared" si="444"/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45">
        <v>0</v>
      </c>
      <c r="AS256" s="57">
        <f t="shared" si="445"/>
        <v>0</v>
      </c>
      <c r="AT256" s="57">
        <f t="shared" si="446"/>
        <v>0</v>
      </c>
      <c r="AU256" s="19">
        <v>0</v>
      </c>
      <c r="AV256" s="45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58">
        <f t="shared" si="447"/>
        <v>0</v>
      </c>
      <c r="BJ256" s="59">
        <f t="shared" si="448"/>
        <v>0</v>
      </c>
      <c r="BK256" s="58">
        <f t="shared" si="449"/>
        <v>0</v>
      </c>
      <c r="BL256" s="59">
        <f t="shared" si="450"/>
        <v>0</v>
      </c>
    </row>
    <row r="257" spans="1:64" s="60" customFormat="1" ht="18" customHeight="1" thickBot="1" x14ac:dyDescent="0.3">
      <c r="A257" s="53" t="s">
        <v>21</v>
      </c>
      <c r="B257" s="54" t="s">
        <v>51</v>
      </c>
      <c r="C257" s="19">
        <v>0</v>
      </c>
      <c r="D257" s="45">
        <v>0</v>
      </c>
      <c r="E257" s="19">
        <v>0</v>
      </c>
      <c r="F257" s="45">
        <v>0</v>
      </c>
      <c r="G257" s="150">
        <v>0</v>
      </c>
      <c r="H257" s="150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55">
        <f t="shared" si="441"/>
        <v>0</v>
      </c>
      <c r="P257" s="55">
        <f t="shared" si="442"/>
        <v>0</v>
      </c>
      <c r="Q257" s="19">
        <v>0</v>
      </c>
      <c r="R257" s="19">
        <v>0</v>
      </c>
      <c r="S257" s="19">
        <v>0</v>
      </c>
      <c r="T257" s="19">
        <v>0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52">
        <v>0</v>
      </c>
      <c r="AA257" s="19">
        <v>0</v>
      </c>
      <c r="AB257" s="19">
        <v>0</v>
      </c>
      <c r="AC257" s="56">
        <f t="shared" si="443"/>
        <v>0</v>
      </c>
      <c r="AD257" s="56">
        <f t="shared" si="444"/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45">
        <v>0</v>
      </c>
      <c r="AS257" s="57">
        <f t="shared" si="445"/>
        <v>0</v>
      </c>
      <c r="AT257" s="57">
        <f t="shared" si="446"/>
        <v>0</v>
      </c>
      <c r="AU257" s="19">
        <v>0</v>
      </c>
      <c r="AV257" s="45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58">
        <f t="shared" si="447"/>
        <v>0</v>
      </c>
      <c r="BJ257" s="59">
        <f t="shared" si="448"/>
        <v>0</v>
      </c>
      <c r="BK257" s="58">
        <f t="shared" si="449"/>
        <v>0</v>
      </c>
      <c r="BL257" s="59">
        <f t="shared" si="450"/>
        <v>0</v>
      </c>
    </row>
    <row r="258" spans="1:64" s="60" customFormat="1" ht="18" customHeight="1" thickBot="1" x14ac:dyDescent="0.3">
      <c r="A258" s="53" t="s">
        <v>8</v>
      </c>
      <c r="B258" s="54" t="s">
        <v>51</v>
      </c>
      <c r="C258" s="19">
        <v>0</v>
      </c>
      <c r="D258" s="45">
        <v>0</v>
      </c>
      <c r="E258" s="19">
        <v>0</v>
      </c>
      <c r="F258" s="45">
        <v>0</v>
      </c>
      <c r="G258" s="150">
        <v>0</v>
      </c>
      <c r="H258" s="150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55">
        <f t="shared" si="441"/>
        <v>0</v>
      </c>
      <c r="P258" s="55">
        <f t="shared" si="442"/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52">
        <v>0</v>
      </c>
      <c r="AA258" s="19">
        <v>0</v>
      </c>
      <c r="AB258" s="19">
        <v>0</v>
      </c>
      <c r="AC258" s="56">
        <f t="shared" si="443"/>
        <v>0</v>
      </c>
      <c r="AD258" s="56">
        <f t="shared" si="444"/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45">
        <v>0</v>
      </c>
      <c r="AS258" s="57">
        <f t="shared" si="445"/>
        <v>0</v>
      </c>
      <c r="AT258" s="57">
        <f t="shared" si="446"/>
        <v>0</v>
      </c>
      <c r="AU258" s="19">
        <v>0</v>
      </c>
      <c r="AV258" s="45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58">
        <f t="shared" si="447"/>
        <v>0</v>
      </c>
      <c r="BJ258" s="59">
        <f t="shared" si="448"/>
        <v>0</v>
      </c>
      <c r="BK258" s="58">
        <f t="shared" si="449"/>
        <v>0</v>
      </c>
      <c r="BL258" s="59">
        <f t="shared" si="450"/>
        <v>0</v>
      </c>
    </row>
    <row r="259" spans="1:64" s="60" customFormat="1" ht="18" customHeight="1" thickBot="1" x14ac:dyDescent="0.3">
      <c r="A259" s="53" t="s">
        <v>9</v>
      </c>
      <c r="B259" s="54" t="s">
        <v>51</v>
      </c>
      <c r="C259" s="19">
        <v>0</v>
      </c>
      <c r="D259" s="45">
        <v>0</v>
      </c>
      <c r="E259" s="19">
        <v>0</v>
      </c>
      <c r="F259" s="45">
        <v>0</v>
      </c>
      <c r="G259" s="150">
        <v>0</v>
      </c>
      <c r="H259" s="150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55">
        <f t="shared" si="441"/>
        <v>0</v>
      </c>
      <c r="P259" s="55">
        <f t="shared" si="442"/>
        <v>0</v>
      </c>
      <c r="Q259" s="19">
        <v>0</v>
      </c>
      <c r="R259" s="19">
        <v>0</v>
      </c>
      <c r="S259" s="19">
        <v>0</v>
      </c>
      <c r="T259" s="19">
        <v>0</v>
      </c>
      <c r="U259" s="19">
        <v>0</v>
      </c>
      <c r="V259" s="19">
        <v>0</v>
      </c>
      <c r="W259" s="19">
        <v>0</v>
      </c>
      <c r="X259" s="19">
        <v>0</v>
      </c>
      <c r="Y259" s="19">
        <v>0</v>
      </c>
      <c r="Z259" s="52">
        <v>0</v>
      </c>
      <c r="AA259" s="19">
        <v>0</v>
      </c>
      <c r="AB259" s="19">
        <v>0</v>
      </c>
      <c r="AC259" s="56">
        <f t="shared" si="443"/>
        <v>0</v>
      </c>
      <c r="AD259" s="56">
        <f t="shared" si="444"/>
        <v>0</v>
      </c>
      <c r="AE259" s="19">
        <v>0</v>
      </c>
      <c r="AF259" s="19">
        <v>0</v>
      </c>
      <c r="AG259" s="19"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45">
        <v>0</v>
      </c>
      <c r="AS259" s="57">
        <f t="shared" si="445"/>
        <v>0</v>
      </c>
      <c r="AT259" s="57">
        <f t="shared" si="446"/>
        <v>0</v>
      </c>
      <c r="AU259" s="19">
        <v>0</v>
      </c>
      <c r="AV259" s="45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58">
        <f t="shared" si="447"/>
        <v>0</v>
      </c>
      <c r="BJ259" s="59">
        <f t="shared" si="448"/>
        <v>0</v>
      </c>
      <c r="BK259" s="58">
        <f t="shared" si="449"/>
        <v>0</v>
      </c>
      <c r="BL259" s="59">
        <f t="shared" si="450"/>
        <v>0</v>
      </c>
    </row>
    <row r="260" spans="1:64" s="60" customFormat="1" ht="18" customHeight="1" thickBot="1" x14ac:dyDescent="0.3">
      <c r="A260" s="53" t="s">
        <v>10</v>
      </c>
      <c r="B260" s="54" t="s">
        <v>51</v>
      </c>
      <c r="C260" s="19">
        <v>0</v>
      </c>
      <c r="D260" s="45">
        <v>0</v>
      </c>
      <c r="E260" s="19">
        <v>0</v>
      </c>
      <c r="F260" s="45">
        <v>0</v>
      </c>
      <c r="G260" s="150">
        <v>0</v>
      </c>
      <c r="H260" s="150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55">
        <f t="shared" si="441"/>
        <v>0</v>
      </c>
      <c r="P260" s="55">
        <f t="shared" si="442"/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0</v>
      </c>
      <c r="X260" s="19">
        <v>0</v>
      </c>
      <c r="Y260" s="19">
        <v>0</v>
      </c>
      <c r="Z260" s="52">
        <v>0</v>
      </c>
      <c r="AA260" s="19">
        <v>0</v>
      </c>
      <c r="AB260" s="19">
        <v>0</v>
      </c>
      <c r="AC260" s="56">
        <f t="shared" si="443"/>
        <v>0</v>
      </c>
      <c r="AD260" s="56">
        <f t="shared" si="444"/>
        <v>0</v>
      </c>
      <c r="AE260" s="19">
        <v>0</v>
      </c>
      <c r="AF260" s="19">
        <v>0</v>
      </c>
      <c r="AG260" s="19">
        <v>0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45">
        <v>0</v>
      </c>
      <c r="AS260" s="57">
        <f t="shared" si="445"/>
        <v>0</v>
      </c>
      <c r="AT260" s="57">
        <f t="shared" si="446"/>
        <v>0</v>
      </c>
      <c r="AU260" s="19">
        <v>0</v>
      </c>
      <c r="AV260" s="45">
        <v>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0</v>
      </c>
      <c r="BE260" s="19">
        <v>0</v>
      </c>
      <c r="BF260" s="19">
        <v>0</v>
      </c>
      <c r="BG260" s="19">
        <v>0</v>
      </c>
      <c r="BH260" s="19">
        <v>0</v>
      </c>
      <c r="BI260" s="58">
        <f t="shared" si="447"/>
        <v>0</v>
      </c>
      <c r="BJ260" s="59">
        <f t="shared" si="448"/>
        <v>0</v>
      </c>
      <c r="BK260" s="58">
        <f t="shared" si="449"/>
        <v>0</v>
      </c>
      <c r="BL260" s="59">
        <f t="shared" si="450"/>
        <v>0</v>
      </c>
    </row>
    <row r="261" spans="1:64" s="60" customFormat="1" ht="18" customHeight="1" thickBot="1" x14ac:dyDescent="0.3">
      <c r="A261" s="53" t="s">
        <v>11</v>
      </c>
      <c r="B261" s="54" t="s">
        <v>51</v>
      </c>
      <c r="C261" s="19">
        <v>0</v>
      </c>
      <c r="D261" s="45">
        <v>0</v>
      </c>
      <c r="E261" s="19">
        <v>0</v>
      </c>
      <c r="F261" s="45">
        <v>0</v>
      </c>
      <c r="G261" s="150">
        <v>0</v>
      </c>
      <c r="H261" s="150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55">
        <f t="shared" si="441"/>
        <v>0</v>
      </c>
      <c r="P261" s="55">
        <f t="shared" si="442"/>
        <v>0</v>
      </c>
      <c r="Q261" s="19">
        <v>0</v>
      </c>
      <c r="R261" s="19">
        <v>0</v>
      </c>
      <c r="S261" s="19">
        <v>0</v>
      </c>
      <c r="T261" s="19">
        <v>0</v>
      </c>
      <c r="U261" s="19">
        <v>0</v>
      </c>
      <c r="V261" s="19">
        <v>0</v>
      </c>
      <c r="W261" s="19">
        <v>0</v>
      </c>
      <c r="X261" s="19">
        <v>0</v>
      </c>
      <c r="Y261" s="19">
        <v>0</v>
      </c>
      <c r="Z261" s="52">
        <v>0</v>
      </c>
      <c r="AA261" s="19">
        <v>0</v>
      </c>
      <c r="AB261" s="19">
        <v>0</v>
      </c>
      <c r="AC261" s="56">
        <f t="shared" si="443"/>
        <v>0</v>
      </c>
      <c r="AD261" s="56">
        <f t="shared" si="444"/>
        <v>0</v>
      </c>
      <c r="AE261" s="19">
        <v>0</v>
      </c>
      <c r="AF261" s="19">
        <v>0</v>
      </c>
      <c r="AG261" s="19">
        <v>0</v>
      </c>
      <c r="AH261" s="19">
        <v>0</v>
      </c>
      <c r="AI261" s="19">
        <v>0</v>
      </c>
      <c r="AJ261" s="19">
        <v>0</v>
      </c>
      <c r="AK261" s="19">
        <v>0</v>
      </c>
      <c r="AL261" s="19">
        <v>0</v>
      </c>
      <c r="AM261" s="19">
        <v>0</v>
      </c>
      <c r="AN261" s="19">
        <v>0</v>
      </c>
      <c r="AO261" s="19">
        <v>0</v>
      </c>
      <c r="AP261" s="19">
        <v>0</v>
      </c>
      <c r="AQ261" s="19">
        <v>0</v>
      </c>
      <c r="AR261" s="45">
        <v>0</v>
      </c>
      <c r="AS261" s="57">
        <f t="shared" si="445"/>
        <v>0</v>
      </c>
      <c r="AT261" s="57">
        <f t="shared" si="446"/>
        <v>0</v>
      </c>
      <c r="AU261" s="19">
        <v>0</v>
      </c>
      <c r="AV261" s="45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58">
        <f t="shared" si="447"/>
        <v>0</v>
      </c>
      <c r="BJ261" s="59">
        <f t="shared" si="448"/>
        <v>0</v>
      </c>
      <c r="BK261" s="58">
        <f t="shared" si="449"/>
        <v>0</v>
      </c>
      <c r="BL261" s="59">
        <f t="shared" si="450"/>
        <v>0</v>
      </c>
    </row>
    <row r="262" spans="1:64" s="60" customFormat="1" ht="18" customHeight="1" thickBot="1" x14ac:dyDescent="0.3">
      <c r="A262" s="53" t="s">
        <v>12</v>
      </c>
      <c r="B262" s="54" t="s">
        <v>51</v>
      </c>
      <c r="C262" s="43">
        <v>3806</v>
      </c>
      <c r="D262" s="61">
        <v>525064</v>
      </c>
      <c r="E262" s="65">
        <v>870</v>
      </c>
      <c r="F262" s="61">
        <v>79356</v>
      </c>
      <c r="G262" s="156">
        <v>29</v>
      </c>
      <c r="H262" s="151">
        <v>10091</v>
      </c>
      <c r="I262" s="43">
        <v>247</v>
      </c>
      <c r="J262" s="43">
        <v>12398</v>
      </c>
      <c r="K262" s="43">
        <v>264</v>
      </c>
      <c r="L262" s="43">
        <v>132242</v>
      </c>
      <c r="M262" s="28">
        <v>12</v>
      </c>
      <c r="N262" s="28">
        <v>3465</v>
      </c>
      <c r="O262" s="55">
        <f t="shared" si="441"/>
        <v>5187</v>
      </c>
      <c r="P262" s="55">
        <f t="shared" si="442"/>
        <v>749060</v>
      </c>
      <c r="Q262" s="19">
        <v>4313</v>
      </c>
      <c r="R262" s="19">
        <v>419811</v>
      </c>
      <c r="S262" s="43">
        <v>256</v>
      </c>
      <c r="T262" s="28">
        <v>255173</v>
      </c>
      <c r="U262" s="43">
        <v>45</v>
      </c>
      <c r="V262" s="28">
        <v>182265</v>
      </c>
      <c r="W262" s="43">
        <v>15</v>
      </c>
      <c r="X262" s="28">
        <v>72905</v>
      </c>
      <c r="Y262" s="43">
        <v>4</v>
      </c>
      <c r="Z262" s="66">
        <v>10414</v>
      </c>
      <c r="AA262" s="43">
        <v>1</v>
      </c>
      <c r="AB262" s="43">
        <v>545</v>
      </c>
      <c r="AC262" s="56">
        <f t="shared" si="443"/>
        <v>320</v>
      </c>
      <c r="AD262" s="56">
        <f t="shared" si="444"/>
        <v>520757</v>
      </c>
      <c r="AE262" s="43">
        <v>0</v>
      </c>
      <c r="AF262" s="43">
        <v>0</v>
      </c>
      <c r="AG262" s="43">
        <v>212</v>
      </c>
      <c r="AH262" s="43">
        <v>44288</v>
      </c>
      <c r="AI262" s="43">
        <v>335</v>
      </c>
      <c r="AJ262" s="43">
        <v>349820</v>
      </c>
      <c r="AK262" s="43">
        <v>22</v>
      </c>
      <c r="AL262" s="43">
        <v>20773</v>
      </c>
      <c r="AM262" s="43">
        <v>13</v>
      </c>
      <c r="AN262" s="43">
        <v>1087</v>
      </c>
      <c r="AO262" s="43">
        <v>0</v>
      </c>
      <c r="AP262" s="43">
        <v>0</v>
      </c>
      <c r="AQ262" s="43">
        <v>0</v>
      </c>
      <c r="AR262" s="61">
        <v>0</v>
      </c>
      <c r="AS262" s="57">
        <f t="shared" si="445"/>
        <v>6089</v>
      </c>
      <c r="AT262" s="57">
        <f t="shared" si="446"/>
        <v>1685785</v>
      </c>
      <c r="AU262" s="19">
        <v>3835</v>
      </c>
      <c r="AV262" s="45">
        <v>698286</v>
      </c>
      <c r="AW262" s="43">
        <v>497</v>
      </c>
      <c r="AX262" s="43">
        <v>118415</v>
      </c>
      <c r="AY262" s="43">
        <v>0</v>
      </c>
      <c r="AZ262" s="43">
        <v>0</v>
      </c>
      <c r="BA262" s="43">
        <v>3</v>
      </c>
      <c r="BB262" s="43">
        <v>5384</v>
      </c>
      <c r="BC262" s="43">
        <v>17</v>
      </c>
      <c r="BD262" s="43">
        <v>43074</v>
      </c>
      <c r="BE262" s="43">
        <v>858</v>
      </c>
      <c r="BF262" s="43">
        <v>293447</v>
      </c>
      <c r="BG262" s="43">
        <v>1961</v>
      </c>
      <c r="BH262" s="43">
        <v>220756</v>
      </c>
      <c r="BI262" s="58">
        <f t="shared" si="447"/>
        <v>2839</v>
      </c>
      <c r="BJ262" s="59">
        <f t="shared" si="448"/>
        <v>562661</v>
      </c>
      <c r="BK262" s="58">
        <f t="shared" si="449"/>
        <v>8928</v>
      </c>
      <c r="BL262" s="59">
        <f t="shared" si="450"/>
        <v>2248446</v>
      </c>
    </row>
    <row r="263" spans="1:64" s="60" customFormat="1" ht="18" customHeight="1" thickBot="1" x14ac:dyDescent="0.3">
      <c r="A263" s="53" t="s">
        <v>26</v>
      </c>
      <c r="B263" s="54" t="s">
        <v>51</v>
      </c>
      <c r="C263" s="19">
        <v>274</v>
      </c>
      <c r="D263" s="45">
        <v>34670</v>
      </c>
      <c r="E263" s="19">
        <v>57</v>
      </c>
      <c r="F263" s="45">
        <v>16008</v>
      </c>
      <c r="G263" s="150">
        <v>17</v>
      </c>
      <c r="H263" s="150">
        <v>2496</v>
      </c>
      <c r="I263" s="19">
        <v>19</v>
      </c>
      <c r="J263" s="19">
        <v>6124</v>
      </c>
      <c r="K263" s="19">
        <v>20</v>
      </c>
      <c r="L263" s="19">
        <v>20124</v>
      </c>
      <c r="M263" s="19">
        <v>0</v>
      </c>
      <c r="N263" s="19">
        <v>0</v>
      </c>
      <c r="O263" s="55">
        <f t="shared" si="441"/>
        <v>370</v>
      </c>
      <c r="P263" s="55">
        <f t="shared" si="442"/>
        <v>76926</v>
      </c>
      <c r="Q263" s="19">
        <v>309</v>
      </c>
      <c r="R263" s="19">
        <v>40895</v>
      </c>
      <c r="S263" s="19">
        <v>37</v>
      </c>
      <c r="T263" s="19">
        <v>22469</v>
      </c>
      <c r="U263" s="19">
        <v>14</v>
      </c>
      <c r="V263" s="19">
        <v>17976</v>
      </c>
      <c r="W263" s="19">
        <v>5</v>
      </c>
      <c r="X263" s="19">
        <v>13482</v>
      </c>
      <c r="Y263" s="19">
        <v>0</v>
      </c>
      <c r="Z263" s="52">
        <v>0</v>
      </c>
      <c r="AA263" s="19">
        <v>0</v>
      </c>
      <c r="AB263" s="19">
        <v>0</v>
      </c>
      <c r="AC263" s="56">
        <f t="shared" si="443"/>
        <v>56</v>
      </c>
      <c r="AD263" s="56">
        <f t="shared" si="444"/>
        <v>53927</v>
      </c>
      <c r="AE263" s="19">
        <v>0</v>
      </c>
      <c r="AF263" s="19">
        <v>0</v>
      </c>
      <c r="AG263" s="19">
        <v>13</v>
      </c>
      <c r="AH263" s="19">
        <v>5948</v>
      </c>
      <c r="AI263" s="19">
        <v>11</v>
      </c>
      <c r="AJ263" s="19">
        <v>4517</v>
      </c>
      <c r="AK263" s="19">
        <v>0</v>
      </c>
      <c r="AL263" s="19">
        <v>0</v>
      </c>
      <c r="AM263" s="19">
        <v>0</v>
      </c>
      <c r="AN263" s="19">
        <v>0</v>
      </c>
      <c r="AO263" s="19">
        <v>6</v>
      </c>
      <c r="AP263" s="19">
        <v>11856</v>
      </c>
      <c r="AQ263" s="19">
        <v>5</v>
      </c>
      <c r="AR263" s="45">
        <v>5000</v>
      </c>
      <c r="AS263" s="57">
        <f t="shared" si="445"/>
        <v>456</v>
      </c>
      <c r="AT263" s="57">
        <f t="shared" si="446"/>
        <v>153174</v>
      </c>
      <c r="AU263" s="19">
        <v>274</v>
      </c>
      <c r="AV263" s="45">
        <v>56000</v>
      </c>
      <c r="AW263" s="19">
        <v>11</v>
      </c>
      <c r="AX263" s="19">
        <v>1047</v>
      </c>
      <c r="AY263" s="19">
        <v>0</v>
      </c>
      <c r="AZ263" s="19">
        <v>0</v>
      </c>
      <c r="BA263" s="19">
        <v>1</v>
      </c>
      <c r="BB263" s="19">
        <v>4645</v>
      </c>
      <c r="BC263" s="19">
        <v>0</v>
      </c>
      <c r="BD263" s="19">
        <v>0</v>
      </c>
      <c r="BE263" s="19">
        <v>14</v>
      </c>
      <c r="BF263" s="19">
        <v>6961</v>
      </c>
      <c r="BG263" s="19">
        <v>34</v>
      </c>
      <c r="BH263" s="19">
        <v>5806</v>
      </c>
      <c r="BI263" s="58">
        <f t="shared" si="447"/>
        <v>49</v>
      </c>
      <c r="BJ263" s="59">
        <f t="shared" si="448"/>
        <v>17412</v>
      </c>
      <c r="BK263" s="58">
        <f t="shared" si="449"/>
        <v>505</v>
      </c>
      <c r="BL263" s="59">
        <f t="shared" si="450"/>
        <v>170586</v>
      </c>
    </row>
    <row r="264" spans="1:64" s="60" customFormat="1" ht="18" customHeight="1" thickBot="1" x14ac:dyDescent="0.3">
      <c r="A264" s="53" t="s">
        <v>13</v>
      </c>
      <c r="B264" s="54" t="s">
        <v>51</v>
      </c>
      <c r="C264" s="21">
        <v>470</v>
      </c>
      <c r="D264" s="45">
        <v>59001</v>
      </c>
      <c r="E264" s="21">
        <v>147</v>
      </c>
      <c r="F264" s="45">
        <v>37149</v>
      </c>
      <c r="G264" s="153">
        <v>192</v>
      </c>
      <c r="H264" s="153">
        <v>16298</v>
      </c>
      <c r="I264" s="21">
        <v>22</v>
      </c>
      <c r="J264" s="21">
        <v>5200</v>
      </c>
      <c r="K264" s="21">
        <v>0</v>
      </c>
      <c r="L264" s="21">
        <v>0</v>
      </c>
      <c r="M264" s="21">
        <v>0</v>
      </c>
      <c r="N264" s="21">
        <v>0</v>
      </c>
      <c r="O264" s="55">
        <f t="shared" si="441"/>
        <v>639</v>
      </c>
      <c r="P264" s="55">
        <f t="shared" si="442"/>
        <v>101350</v>
      </c>
      <c r="Q264" s="19">
        <v>533</v>
      </c>
      <c r="R264" s="19">
        <v>47173</v>
      </c>
      <c r="S264" s="21">
        <v>25</v>
      </c>
      <c r="T264" s="21">
        <v>8367</v>
      </c>
      <c r="U264" s="21">
        <v>28</v>
      </c>
      <c r="V264" s="21">
        <v>26105</v>
      </c>
      <c r="W264" s="21">
        <v>4</v>
      </c>
      <c r="X264" s="21">
        <v>17774</v>
      </c>
      <c r="Y264" s="21">
        <v>189</v>
      </c>
      <c r="Z264" s="67">
        <v>66118</v>
      </c>
      <c r="AA264" s="21">
        <v>5</v>
      </c>
      <c r="AB264" s="21">
        <v>1000</v>
      </c>
      <c r="AC264" s="56">
        <f t="shared" si="443"/>
        <v>246</v>
      </c>
      <c r="AD264" s="56">
        <f t="shared" si="444"/>
        <v>118364</v>
      </c>
      <c r="AE264" s="21">
        <v>0</v>
      </c>
      <c r="AF264" s="21">
        <v>0</v>
      </c>
      <c r="AG264" s="21">
        <v>46</v>
      </c>
      <c r="AH264" s="21">
        <v>19559</v>
      </c>
      <c r="AI264" s="21">
        <v>42</v>
      </c>
      <c r="AJ264" s="21">
        <v>41105</v>
      </c>
      <c r="AK264" s="21">
        <v>15</v>
      </c>
      <c r="AL264" s="21">
        <v>4896</v>
      </c>
      <c r="AM264" s="21">
        <v>33</v>
      </c>
      <c r="AN264" s="21">
        <v>195</v>
      </c>
      <c r="AO264" s="21">
        <v>2764</v>
      </c>
      <c r="AP264" s="21">
        <v>129413</v>
      </c>
      <c r="AQ264" s="21">
        <v>4</v>
      </c>
      <c r="AR264" s="68">
        <v>20000</v>
      </c>
      <c r="AS264" s="57">
        <f t="shared" si="445"/>
        <v>3785</v>
      </c>
      <c r="AT264" s="57">
        <f t="shared" si="446"/>
        <v>414882</v>
      </c>
      <c r="AU264" s="19">
        <v>2625</v>
      </c>
      <c r="AV264" s="45">
        <v>182334</v>
      </c>
      <c r="AW264" s="21">
        <v>159</v>
      </c>
      <c r="AX264" s="21">
        <v>21807</v>
      </c>
      <c r="AY264" s="21">
        <v>0</v>
      </c>
      <c r="AZ264" s="21">
        <v>0</v>
      </c>
      <c r="BA264" s="21">
        <v>3</v>
      </c>
      <c r="BB264" s="21">
        <v>6539</v>
      </c>
      <c r="BC264" s="21">
        <v>0</v>
      </c>
      <c r="BD264" s="21">
        <v>0</v>
      </c>
      <c r="BE264" s="21">
        <v>154</v>
      </c>
      <c r="BF264" s="21">
        <v>30633</v>
      </c>
      <c r="BG264" s="21">
        <v>141</v>
      </c>
      <c r="BH264" s="21">
        <v>70261</v>
      </c>
      <c r="BI264" s="58">
        <f t="shared" si="447"/>
        <v>298</v>
      </c>
      <c r="BJ264" s="59">
        <f t="shared" si="448"/>
        <v>107433</v>
      </c>
      <c r="BK264" s="58">
        <f t="shared" si="449"/>
        <v>4083</v>
      </c>
      <c r="BL264" s="59">
        <f t="shared" si="450"/>
        <v>522315</v>
      </c>
    </row>
    <row r="265" spans="1:64" s="60" customFormat="1" ht="18" customHeight="1" thickBot="1" x14ac:dyDescent="0.3">
      <c r="A265" s="53" t="s">
        <v>24</v>
      </c>
      <c r="B265" s="54" t="s">
        <v>51</v>
      </c>
      <c r="C265" s="19">
        <v>1355</v>
      </c>
      <c r="D265" s="45">
        <v>124893</v>
      </c>
      <c r="E265" s="73">
        <v>342</v>
      </c>
      <c r="F265" s="45">
        <v>51770</v>
      </c>
      <c r="G265" s="157">
        <v>56</v>
      </c>
      <c r="H265" s="157">
        <v>5920</v>
      </c>
      <c r="I265" s="19">
        <v>0</v>
      </c>
      <c r="J265" s="19">
        <v>0</v>
      </c>
      <c r="K265" s="19">
        <v>145</v>
      </c>
      <c r="L265" s="19">
        <v>21524</v>
      </c>
      <c r="M265" s="19">
        <v>0</v>
      </c>
      <c r="N265" s="19">
        <v>0</v>
      </c>
      <c r="O265" s="55">
        <f t="shared" ref="O265:O328" si="625">C265+E265+I265+K265</f>
        <v>1842</v>
      </c>
      <c r="P265" s="55">
        <f t="shared" ref="P265:P328" si="626">D265+F265+J265+L265</f>
        <v>198187</v>
      </c>
      <c r="Q265" s="19">
        <v>1530</v>
      </c>
      <c r="R265" s="19">
        <v>99855</v>
      </c>
      <c r="S265" s="19">
        <v>6</v>
      </c>
      <c r="T265" s="19">
        <v>1505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52">
        <v>0</v>
      </c>
      <c r="AA265" s="19">
        <v>0</v>
      </c>
      <c r="AB265" s="19">
        <v>0</v>
      </c>
      <c r="AC265" s="56">
        <f t="shared" ref="AC265:AC328" si="627">S265+U265+W265+Y265</f>
        <v>6</v>
      </c>
      <c r="AD265" s="56">
        <f t="shared" ref="AD265:AD328" si="628">T265+V265+X265+Z265</f>
        <v>1505</v>
      </c>
      <c r="AE265" s="19">
        <v>0</v>
      </c>
      <c r="AF265" s="19">
        <v>0</v>
      </c>
      <c r="AG265" s="19">
        <v>9</v>
      </c>
      <c r="AH265" s="19">
        <v>2044</v>
      </c>
      <c r="AI265" s="19">
        <v>35</v>
      </c>
      <c r="AJ265" s="19">
        <v>19955</v>
      </c>
      <c r="AK265" s="19">
        <v>0</v>
      </c>
      <c r="AL265" s="19">
        <v>0</v>
      </c>
      <c r="AM265" s="19">
        <v>0</v>
      </c>
      <c r="AN265" s="19">
        <v>0</v>
      </c>
      <c r="AO265" s="19">
        <v>100</v>
      </c>
      <c r="AP265" s="19">
        <v>42616</v>
      </c>
      <c r="AQ265" s="19">
        <v>4</v>
      </c>
      <c r="AR265" s="45">
        <v>20000</v>
      </c>
      <c r="AS265" s="57">
        <f t="shared" ref="AS265:AS328" si="629">O265+AC265+AE265+AG265+AI265+AK265+AM265+AO265</f>
        <v>1992</v>
      </c>
      <c r="AT265" s="57">
        <f t="shared" ref="AT265:AT328" si="630">P265+AD265+AF265+AH265+AJ265+AL265+AN265+AP265</f>
        <v>264307</v>
      </c>
      <c r="AU265" s="19">
        <v>1241</v>
      </c>
      <c r="AV265" s="45">
        <v>93151</v>
      </c>
      <c r="AW265" s="19">
        <v>54</v>
      </c>
      <c r="AX265" s="19">
        <v>6755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155</v>
      </c>
      <c r="BF265" s="19">
        <v>106902</v>
      </c>
      <c r="BG265" s="19">
        <v>691</v>
      </c>
      <c r="BH265" s="19">
        <v>159479</v>
      </c>
      <c r="BI265" s="58">
        <f t="shared" si="447"/>
        <v>846</v>
      </c>
      <c r="BJ265" s="59">
        <f t="shared" si="448"/>
        <v>266381</v>
      </c>
      <c r="BK265" s="58">
        <f t="shared" si="449"/>
        <v>2838</v>
      </c>
      <c r="BL265" s="59">
        <f t="shared" si="450"/>
        <v>530688</v>
      </c>
    </row>
    <row r="266" spans="1:64" s="60" customFormat="1" ht="18" customHeight="1" thickBot="1" x14ac:dyDescent="0.3">
      <c r="A266" s="53" t="s">
        <v>14</v>
      </c>
      <c r="B266" s="54" t="s">
        <v>51</v>
      </c>
      <c r="C266" s="19"/>
      <c r="D266" s="45">
        <v>0</v>
      </c>
      <c r="E266" s="19"/>
      <c r="F266" s="45">
        <v>0</v>
      </c>
      <c r="G266" s="150"/>
      <c r="H266" s="150"/>
      <c r="I266" s="19"/>
      <c r="J266" s="19"/>
      <c r="K266" s="19"/>
      <c r="L266" s="19"/>
      <c r="M266" s="19"/>
      <c r="N266" s="19"/>
      <c r="O266" s="55">
        <f t="shared" si="625"/>
        <v>0</v>
      </c>
      <c r="P266" s="55">
        <f t="shared" si="626"/>
        <v>0</v>
      </c>
      <c r="Q266" s="19"/>
      <c r="R266" s="19"/>
      <c r="S266" s="19"/>
      <c r="T266" s="19"/>
      <c r="U266" s="19"/>
      <c r="V266" s="19"/>
      <c r="W266" s="19"/>
      <c r="X266" s="19"/>
      <c r="Y266" s="19"/>
      <c r="Z266" s="52"/>
      <c r="AA266" s="19"/>
      <c r="AB266" s="19"/>
      <c r="AC266" s="56">
        <f t="shared" si="627"/>
        <v>0</v>
      </c>
      <c r="AD266" s="56">
        <f t="shared" si="628"/>
        <v>0</v>
      </c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45"/>
      <c r="AS266" s="57">
        <f t="shared" si="629"/>
        <v>0</v>
      </c>
      <c r="AT266" s="57">
        <f t="shared" si="630"/>
        <v>0</v>
      </c>
      <c r="AU266" s="19"/>
      <c r="AV266" s="45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58">
        <f t="shared" ref="BI266:BI329" si="631">AY266+BA266+BC266+BE266+BG266</f>
        <v>0</v>
      </c>
      <c r="BJ266" s="59">
        <f t="shared" ref="BJ266:BJ329" si="632">AZ266+BB266+BD266+BF266+BH266</f>
        <v>0</v>
      </c>
      <c r="BK266" s="58">
        <f t="shared" ref="BK266:BK329" si="633">AS266+BI266</f>
        <v>0</v>
      </c>
      <c r="BL266" s="59">
        <f t="shared" si="450"/>
        <v>0</v>
      </c>
    </row>
    <row r="267" spans="1:64" s="60" customFormat="1" ht="18" customHeight="1" thickBot="1" x14ac:dyDescent="0.3">
      <c r="A267" s="53" t="s">
        <v>15</v>
      </c>
      <c r="B267" s="54" t="s">
        <v>51</v>
      </c>
      <c r="C267" s="19">
        <v>0</v>
      </c>
      <c r="D267" s="45">
        <v>0</v>
      </c>
      <c r="E267" s="19">
        <v>0</v>
      </c>
      <c r="F267" s="45">
        <v>0</v>
      </c>
      <c r="G267" s="150">
        <v>0</v>
      </c>
      <c r="H267" s="150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55">
        <f t="shared" si="625"/>
        <v>0</v>
      </c>
      <c r="P267" s="55">
        <f t="shared" si="626"/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52">
        <v>0</v>
      </c>
      <c r="AA267" s="19">
        <v>0</v>
      </c>
      <c r="AB267" s="19">
        <v>0</v>
      </c>
      <c r="AC267" s="56">
        <f t="shared" si="627"/>
        <v>0</v>
      </c>
      <c r="AD267" s="56">
        <f t="shared" si="628"/>
        <v>0</v>
      </c>
      <c r="AE267" s="19">
        <v>0</v>
      </c>
      <c r="AF267" s="19">
        <v>0</v>
      </c>
      <c r="AG267" s="19"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45">
        <v>0</v>
      </c>
      <c r="AS267" s="57">
        <f t="shared" si="629"/>
        <v>0</v>
      </c>
      <c r="AT267" s="57">
        <f t="shared" si="630"/>
        <v>0</v>
      </c>
      <c r="AU267" s="19">
        <v>0</v>
      </c>
      <c r="AV267" s="45">
        <v>0</v>
      </c>
      <c r="AW267" s="19">
        <v>0</v>
      </c>
      <c r="AX267" s="19">
        <v>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58">
        <f t="shared" si="631"/>
        <v>0</v>
      </c>
      <c r="BJ267" s="59">
        <f t="shared" si="632"/>
        <v>0</v>
      </c>
      <c r="BK267" s="58">
        <f t="shared" si="633"/>
        <v>0</v>
      </c>
      <c r="BL267" s="59">
        <f t="shared" ref="BL267:BL330" si="634">AT267+BJ267</f>
        <v>0</v>
      </c>
    </row>
    <row r="268" spans="1:64" s="60" customFormat="1" ht="18" customHeight="1" thickBot="1" x14ac:dyDescent="0.3">
      <c r="A268" s="53" t="s">
        <v>22</v>
      </c>
      <c r="B268" s="54" t="s">
        <v>51</v>
      </c>
      <c r="C268" s="19">
        <v>0</v>
      </c>
      <c r="D268" s="45">
        <v>0</v>
      </c>
      <c r="E268" s="77">
        <v>0</v>
      </c>
      <c r="F268" s="45">
        <v>0</v>
      </c>
      <c r="G268" s="150">
        <v>0</v>
      </c>
      <c r="H268" s="150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55">
        <f t="shared" si="625"/>
        <v>0</v>
      </c>
      <c r="P268" s="55">
        <f t="shared" si="626"/>
        <v>0</v>
      </c>
      <c r="Q268" s="19">
        <v>0</v>
      </c>
      <c r="R268" s="19">
        <v>0</v>
      </c>
      <c r="S268" s="19">
        <v>0</v>
      </c>
      <c r="T268" s="19">
        <v>0</v>
      </c>
      <c r="U268" s="19">
        <v>0</v>
      </c>
      <c r="V268" s="19">
        <v>0</v>
      </c>
      <c r="W268" s="19">
        <v>0</v>
      </c>
      <c r="X268" s="19">
        <v>0</v>
      </c>
      <c r="Y268" s="19">
        <v>0</v>
      </c>
      <c r="Z268" s="52">
        <v>0</v>
      </c>
      <c r="AA268" s="19">
        <v>0</v>
      </c>
      <c r="AB268" s="19">
        <v>0</v>
      </c>
      <c r="AC268" s="56">
        <f t="shared" si="627"/>
        <v>0</v>
      </c>
      <c r="AD268" s="56">
        <f t="shared" si="628"/>
        <v>0</v>
      </c>
      <c r="AE268" s="19">
        <v>0</v>
      </c>
      <c r="AF268" s="19">
        <v>0</v>
      </c>
      <c r="AG268" s="19">
        <v>0</v>
      </c>
      <c r="AH268" s="19">
        <v>0</v>
      </c>
      <c r="AI268" s="19">
        <v>0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45">
        <v>0</v>
      </c>
      <c r="AS268" s="57">
        <f t="shared" si="629"/>
        <v>0</v>
      </c>
      <c r="AT268" s="57">
        <f t="shared" si="630"/>
        <v>0</v>
      </c>
      <c r="AU268" s="19">
        <v>0</v>
      </c>
      <c r="AV268" s="45">
        <v>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58">
        <f t="shared" si="631"/>
        <v>0</v>
      </c>
      <c r="BJ268" s="59">
        <f t="shared" si="632"/>
        <v>0</v>
      </c>
      <c r="BK268" s="58">
        <f t="shared" si="633"/>
        <v>0</v>
      </c>
      <c r="BL268" s="59">
        <f t="shared" si="634"/>
        <v>0</v>
      </c>
    </row>
    <row r="269" spans="1:64" s="60" customFormat="1" ht="18" customHeight="1" thickBot="1" x14ac:dyDescent="0.3">
      <c r="A269" s="53" t="s">
        <v>23</v>
      </c>
      <c r="B269" s="54" t="s">
        <v>51</v>
      </c>
      <c r="C269" s="19">
        <v>0</v>
      </c>
      <c r="D269" s="45">
        <v>0</v>
      </c>
      <c r="E269" s="19">
        <v>0</v>
      </c>
      <c r="F269" s="45">
        <v>0</v>
      </c>
      <c r="G269" s="150">
        <v>0</v>
      </c>
      <c r="H269" s="150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55">
        <f t="shared" si="625"/>
        <v>0</v>
      </c>
      <c r="P269" s="55">
        <f t="shared" si="626"/>
        <v>0</v>
      </c>
      <c r="Q269" s="19">
        <v>0</v>
      </c>
      <c r="R269" s="19">
        <v>0</v>
      </c>
      <c r="S269" s="19">
        <v>0</v>
      </c>
      <c r="T269" s="19">
        <v>0</v>
      </c>
      <c r="U269" s="19">
        <v>0</v>
      </c>
      <c r="V269" s="19">
        <v>0</v>
      </c>
      <c r="W269" s="19">
        <v>0</v>
      </c>
      <c r="X269" s="19">
        <v>0</v>
      </c>
      <c r="Y269" s="19">
        <v>0</v>
      </c>
      <c r="Z269" s="52">
        <v>0</v>
      </c>
      <c r="AA269" s="19">
        <v>0</v>
      </c>
      <c r="AB269" s="19">
        <v>0</v>
      </c>
      <c r="AC269" s="56">
        <f t="shared" si="627"/>
        <v>0</v>
      </c>
      <c r="AD269" s="56">
        <f t="shared" si="628"/>
        <v>0</v>
      </c>
      <c r="AE269" s="19">
        <v>0</v>
      </c>
      <c r="AF269" s="19">
        <v>0</v>
      </c>
      <c r="AG269" s="19"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45">
        <v>0</v>
      </c>
      <c r="AS269" s="57">
        <f t="shared" si="629"/>
        <v>0</v>
      </c>
      <c r="AT269" s="57">
        <f t="shared" si="630"/>
        <v>0</v>
      </c>
      <c r="AU269" s="19">
        <v>0</v>
      </c>
      <c r="AV269" s="45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58">
        <f t="shared" si="631"/>
        <v>0</v>
      </c>
      <c r="BJ269" s="59">
        <f t="shared" si="632"/>
        <v>0</v>
      </c>
      <c r="BK269" s="58">
        <f t="shared" si="633"/>
        <v>0</v>
      </c>
      <c r="BL269" s="59">
        <f t="shared" si="634"/>
        <v>0</v>
      </c>
    </row>
    <row r="270" spans="1:64" s="60" customFormat="1" ht="20.25" customHeight="1" thickBot="1" x14ac:dyDescent="0.3">
      <c r="A270" s="3">
        <v>12</v>
      </c>
      <c r="B270" s="4" t="s">
        <v>51</v>
      </c>
      <c r="C270" s="30">
        <f>SUM(C250:C269)</f>
        <v>6125</v>
      </c>
      <c r="D270" s="2">
        <f>SUM(D250:D269)</f>
        <v>765131</v>
      </c>
      <c r="E270" s="30">
        <f>SUM(E250:E269)</f>
        <v>1495</v>
      </c>
      <c r="F270" s="2">
        <f>SUM(F250:F269)</f>
        <v>202665</v>
      </c>
      <c r="G270" s="30">
        <f t="shared" ref="G270" si="635">SUM(G250:G269)</f>
        <v>294</v>
      </c>
      <c r="H270" s="2">
        <f t="shared" ref="H270" si="636">SUM(H250:H269)</f>
        <v>34805</v>
      </c>
      <c r="I270" s="30">
        <f t="shared" ref="I270" si="637">SUM(I250:I269)</f>
        <v>288</v>
      </c>
      <c r="J270" s="2">
        <f t="shared" ref="J270" si="638">SUM(J250:J269)</f>
        <v>23722</v>
      </c>
      <c r="K270" s="30">
        <f t="shared" ref="K270" si="639">SUM(K250:K269)</f>
        <v>429</v>
      </c>
      <c r="L270" s="2">
        <f t="shared" ref="L270" si="640">SUM(L250:L269)</f>
        <v>173890</v>
      </c>
      <c r="M270" s="30">
        <f t="shared" ref="M270" si="641">SUM(M250:M269)</f>
        <v>12</v>
      </c>
      <c r="N270" s="2">
        <f t="shared" ref="N270" si="642">SUM(N250:N269)</f>
        <v>3465</v>
      </c>
      <c r="O270" s="30">
        <f t="shared" ref="O270" si="643">SUM(O250:O269)</f>
        <v>8337</v>
      </c>
      <c r="P270" s="2">
        <f t="shared" ref="P270" si="644">SUM(P250:P269)</f>
        <v>1165408</v>
      </c>
      <c r="Q270" s="30">
        <f t="shared" ref="Q270" si="645">SUM(Q250:Q269)</f>
        <v>6934</v>
      </c>
      <c r="R270" s="2">
        <f t="shared" ref="R270" si="646">SUM(R250:R269)</f>
        <v>624927</v>
      </c>
      <c r="S270" s="30">
        <f t="shared" ref="S270" si="647">SUM(S250:S269)</f>
        <v>344</v>
      </c>
      <c r="T270" s="2">
        <f t="shared" ref="T270" si="648">SUM(T250:T269)</f>
        <v>292781</v>
      </c>
      <c r="U270" s="30">
        <f t="shared" ref="U270" si="649">SUM(U250:U269)</f>
        <v>102</v>
      </c>
      <c r="V270" s="2">
        <f t="shared" ref="V270" si="650">SUM(V250:V269)</f>
        <v>256759</v>
      </c>
      <c r="W270" s="30">
        <f t="shared" ref="W270" si="651">SUM(W250:W269)</f>
        <v>24</v>
      </c>
      <c r="X270" s="2">
        <f t="shared" ref="X270" si="652">SUM(X250:X269)</f>
        <v>146886</v>
      </c>
      <c r="Y270" s="30">
        <f t="shared" ref="Y270" si="653">SUM(Y250:Y269)</f>
        <v>193</v>
      </c>
      <c r="Z270" s="2">
        <f t="shared" ref="Z270" si="654">SUM(Z250:Z269)</f>
        <v>76532</v>
      </c>
      <c r="AA270" s="30">
        <f t="shared" ref="AA270" si="655">SUM(AA250:AA269)</f>
        <v>6</v>
      </c>
      <c r="AB270" s="2">
        <f t="shared" ref="AB270" si="656">SUM(AB250:AB269)</f>
        <v>1545</v>
      </c>
      <c r="AC270" s="30">
        <f t="shared" ref="AC270" si="657">SUM(AC250:AC269)</f>
        <v>663</v>
      </c>
      <c r="AD270" s="2">
        <f t="shared" ref="AD270" si="658">SUM(AD250:AD269)</f>
        <v>772958</v>
      </c>
      <c r="AE270" s="30">
        <f t="shared" ref="AE270" si="659">SUM(AE250:AE269)</f>
        <v>0</v>
      </c>
      <c r="AF270" s="2">
        <f t="shared" ref="AF270" si="660">SUM(AF250:AF269)</f>
        <v>0</v>
      </c>
      <c r="AG270" s="30">
        <f t="shared" ref="AG270" si="661">SUM(AG250:AG269)</f>
        <v>288</v>
      </c>
      <c r="AH270" s="2">
        <f t="shared" ref="AH270" si="662">SUM(AH250:AH269)</f>
        <v>75508</v>
      </c>
      <c r="AI270" s="30">
        <f t="shared" ref="AI270" si="663">SUM(AI250:AI269)</f>
        <v>451</v>
      </c>
      <c r="AJ270" s="2">
        <f t="shared" ref="AJ270" si="664">SUM(AJ250:AJ269)</f>
        <v>438563</v>
      </c>
      <c r="AK270" s="30">
        <f t="shared" ref="AK270" si="665">SUM(AK250:AK269)</f>
        <v>49</v>
      </c>
      <c r="AL270" s="2">
        <f t="shared" ref="AL270" si="666">SUM(AL250:AL269)</f>
        <v>28739</v>
      </c>
      <c r="AM270" s="30">
        <f t="shared" ref="AM270" si="667">SUM(AM250:AM269)</f>
        <v>55</v>
      </c>
      <c r="AN270" s="2">
        <f t="shared" ref="AN270" si="668">SUM(AN250:AN269)</f>
        <v>1659</v>
      </c>
      <c r="AO270" s="30">
        <f t="shared" ref="AO270" si="669">SUM(AO250:AO269)</f>
        <v>2906</v>
      </c>
      <c r="AP270" s="2">
        <f t="shared" ref="AP270" si="670">SUM(AP250:AP269)</f>
        <v>186683</v>
      </c>
      <c r="AQ270" s="30">
        <f t="shared" ref="AQ270" si="671">SUM(AQ250:AQ269)</f>
        <v>14</v>
      </c>
      <c r="AR270" s="2">
        <f t="shared" ref="AR270" si="672">SUM(AR250:AR269)</f>
        <v>45500</v>
      </c>
      <c r="AS270" s="30">
        <f t="shared" ref="AS270" si="673">SUM(AS250:AS269)</f>
        <v>12749</v>
      </c>
      <c r="AT270" s="2">
        <f t="shared" ref="AT270" si="674">SUM(AT250:AT269)</f>
        <v>2669518</v>
      </c>
      <c r="AU270" s="30">
        <f t="shared" ref="AU270" si="675">SUM(AU250:AU269)</f>
        <v>8231</v>
      </c>
      <c r="AV270" s="2">
        <f t="shared" ref="AV270" si="676">SUM(AV250:AV269)</f>
        <v>1085352</v>
      </c>
      <c r="AW270" s="30">
        <f t="shared" ref="AW270" si="677">SUM(AW250:AW269)</f>
        <v>722</v>
      </c>
      <c r="AX270" s="2">
        <f t="shared" ref="AX270" si="678">SUM(AX250:AX269)</f>
        <v>148124</v>
      </c>
      <c r="AY270" s="30">
        <f t="shared" ref="AY270" si="679">SUM(AY250:AY269)</f>
        <v>0</v>
      </c>
      <c r="AZ270" s="2">
        <f t="shared" ref="AZ270" si="680">SUM(AZ250:AZ269)</f>
        <v>0</v>
      </c>
      <c r="BA270" s="30">
        <f t="shared" ref="BA270" si="681">SUM(BA250:BA269)</f>
        <v>7</v>
      </c>
      <c r="BB270" s="2">
        <f t="shared" ref="BB270" si="682">SUM(BB250:BB269)</f>
        <v>18341</v>
      </c>
      <c r="BC270" s="30">
        <f t="shared" ref="BC270" si="683">SUM(BC250:BC269)</f>
        <v>20</v>
      </c>
      <c r="BD270" s="2">
        <f t="shared" ref="BD270" si="684">SUM(BD250:BD269)</f>
        <v>50973</v>
      </c>
      <c r="BE270" s="30">
        <f t="shared" ref="BE270" si="685">SUM(BE250:BE269)</f>
        <v>1236</v>
      </c>
      <c r="BF270" s="2">
        <f t="shared" ref="BF270" si="686">SUM(BF250:BF269)</f>
        <v>454528</v>
      </c>
      <c r="BG270" s="30">
        <f t="shared" ref="BG270" si="687">SUM(BG250:BG269)</f>
        <v>2954</v>
      </c>
      <c r="BH270" s="2">
        <f t="shared" ref="BH270" si="688">SUM(BH250:BH269)</f>
        <v>469108</v>
      </c>
      <c r="BI270" s="30">
        <f t="shared" ref="BI270" si="689">SUM(BI250:BI269)</f>
        <v>4217</v>
      </c>
      <c r="BJ270" s="2">
        <f t="shared" ref="BJ270" si="690">SUM(BJ250:BJ269)</f>
        <v>992950</v>
      </c>
      <c r="BK270" s="30">
        <f t="shared" ref="BK270" si="691">SUM(BK250:BK269)</f>
        <v>16966</v>
      </c>
      <c r="BL270" s="2">
        <f t="shared" ref="BL270" si="692">SUM(BL250:BL269)</f>
        <v>3662468</v>
      </c>
    </row>
    <row r="271" spans="1:64" s="60" customFormat="1" ht="18" customHeight="1" thickBot="1" x14ac:dyDescent="0.3">
      <c r="A271" s="53"/>
      <c r="B271" s="54"/>
      <c r="C271" s="19">
        <v>0</v>
      </c>
      <c r="D271" s="45">
        <v>0</v>
      </c>
      <c r="E271" s="19">
        <v>0</v>
      </c>
      <c r="F271" s="45">
        <v>0</v>
      </c>
      <c r="G271" s="150">
        <v>0</v>
      </c>
      <c r="H271" s="150">
        <v>0</v>
      </c>
      <c r="I271" s="19"/>
      <c r="J271" s="19"/>
      <c r="K271" s="19"/>
      <c r="L271" s="19"/>
      <c r="M271" s="19"/>
      <c r="N271" s="19"/>
      <c r="O271" s="55">
        <f t="shared" si="625"/>
        <v>0</v>
      </c>
      <c r="P271" s="55">
        <f t="shared" si="626"/>
        <v>0</v>
      </c>
      <c r="Q271" s="19"/>
      <c r="R271" s="19"/>
      <c r="S271" s="19"/>
      <c r="T271" s="19"/>
      <c r="U271" s="19"/>
      <c r="V271" s="19"/>
      <c r="W271" s="19"/>
      <c r="X271" s="19"/>
      <c r="Y271" s="19"/>
      <c r="Z271" s="52"/>
      <c r="AA271" s="19"/>
      <c r="AB271" s="19"/>
      <c r="AC271" s="56">
        <f t="shared" si="627"/>
        <v>0</v>
      </c>
      <c r="AD271" s="56">
        <f t="shared" si="628"/>
        <v>0</v>
      </c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45"/>
      <c r="AS271" s="57">
        <f t="shared" si="629"/>
        <v>0</v>
      </c>
      <c r="AT271" s="57">
        <f t="shared" si="630"/>
        <v>0</v>
      </c>
      <c r="AU271" s="19"/>
      <c r="AV271" s="45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58">
        <f t="shared" si="631"/>
        <v>0</v>
      </c>
      <c r="BJ271" s="59">
        <f t="shared" si="632"/>
        <v>0</v>
      </c>
      <c r="BK271" s="58">
        <f t="shared" si="633"/>
        <v>0</v>
      </c>
      <c r="BL271" s="59">
        <f t="shared" si="634"/>
        <v>0</v>
      </c>
    </row>
    <row r="272" spans="1:64" s="60" customFormat="1" ht="18" customHeight="1" thickBot="1" x14ac:dyDescent="0.3">
      <c r="A272" s="53" t="s">
        <v>4</v>
      </c>
      <c r="B272" s="54" t="s">
        <v>53</v>
      </c>
      <c r="C272" s="19">
        <v>4072</v>
      </c>
      <c r="D272" s="45">
        <v>3272959</v>
      </c>
      <c r="E272" s="19">
        <v>1054</v>
      </c>
      <c r="F272" s="45">
        <v>699377</v>
      </c>
      <c r="G272" s="150">
        <v>622</v>
      </c>
      <c r="H272" s="150">
        <v>459307</v>
      </c>
      <c r="I272" s="19">
        <v>231</v>
      </c>
      <c r="J272" s="19">
        <v>87501</v>
      </c>
      <c r="K272" s="19">
        <v>345</v>
      </c>
      <c r="L272" s="19">
        <v>514663</v>
      </c>
      <c r="M272" s="19">
        <v>10</v>
      </c>
      <c r="N272" s="19">
        <v>17663</v>
      </c>
      <c r="O272" s="55">
        <f t="shared" si="625"/>
        <v>5702</v>
      </c>
      <c r="P272" s="55">
        <f t="shared" si="626"/>
        <v>4574500</v>
      </c>
      <c r="Q272" s="19">
        <v>4783</v>
      </c>
      <c r="R272" s="19">
        <v>2631584</v>
      </c>
      <c r="S272" s="19">
        <v>4671</v>
      </c>
      <c r="T272" s="19">
        <v>1081097</v>
      </c>
      <c r="U272" s="19">
        <v>3492</v>
      </c>
      <c r="V272" s="19">
        <v>6369380</v>
      </c>
      <c r="W272" s="19">
        <v>150</v>
      </c>
      <c r="X272" s="19">
        <v>6843952</v>
      </c>
      <c r="Y272" s="19">
        <v>0</v>
      </c>
      <c r="Z272" s="52">
        <v>0</v>
      </c>
      <c r="AA272" s="19">
        <v>0</v>
      </c>
      <c r="AB272" s="19">
        <v>0</v>
      </c>
      <c r="AC272" s="56">
        <f t="shared" si="627"/>
        <v>8313</v>
      </c>
      <c r="AD272" s="56">
        <f t="shared" si="628"/>
        <v>14294429</v>
      </c>
      <c r="AE272" s="19">
        <v>40</v>
      </c>
      <c r="AF272" s="19">
        <v>405900</v>
      </c>
      <c r="AG272" s="19">
        <v>2049</v>
      </c>
      <c r="AH272" s="19">
        <v>768589</v>
      </c>
      <c r="AI272" s="19">
        <v>6106</v>
      </c>
      <c r="AJ272" s="19">
        <v>4840663</v>
      </c>
      <c r="AK272" s="19">
        <v>2700</v>
      </c>
      <c r="AL272" s="19">
        <v>642886</v>
      </c>
      <c r="AM272" s="19">
        <v>2224</v>
      </c>
      <c r="AN272" s="19">
        <v>78914</v>
      </c>
      <c r="AO272" s="19">
        <v>3553</v>
      </c>
      <c r="AP272" s="19">
        <v>266530</v>
      </c>
      <c r="AQ272" s="19">
        <v>150</v>
      </c>
      <c r="AR272" s="45">
        <v>11250</v>
      </c>
      <c r="AS272" s="57">
        <f t="shared" si="629"/>
        <v>30687</v>
      </c>
      <c r="AT272" s="57">
        <f t="shared" si="630"/>
        <v>25872411</v>
      </c>
      <c r="AU272" s="19">
        <v>18401</v>
      </c>
      <c r="AV272" s="45">
        <v>10185026</v>
      </c>
      <c r="AW272" s="19">
        <v>131</v>
      </c>
      <c r="AX272" s="19">
        <v>11709</v>
      </c>
      <c r="AY272" s="19">
        <v>0</v>
      </c>
      <c r="AZ272" s="19">
        <v>0</v>
      </c>
      <c r="BA272" s="19">
        <v>211</v>
      </c>
      <c r="BB272" s="19">
        <v>371373</v>
      </c>
      <c r="BC272" s="19">
        <v>787</v>
      </c>
      <c r="BD272" s="19">
        <v>1654307</v>
      </c>
      <c r="BE272" s="19">
        <v>11536</v>
      </c>
      <c r="BF272" s="19">
        <v>3461035</v>
      </c>
      <c r="BG272" s="19">
        <v>26819</v>
      </c>
      <c r="BH272" s="19">
        <v>2681976</v>
      </c>
      <c r="BI272" s="58">
        <f t="shared" si="631"/>
        <v>39353</v>
      </c>
      <c r="BJ272" s="59">
        <f t="shared" si="632"/>
        <v>8168691</v>
      </c>
      <c r="BK272" s="58">
        <f t="shared" si="633"/>
        <v>70040</v>
      </c>
      <c r="BL272" s="59">
        <f t="shared" si="634"/>
        <v>34041102</v>
      </c>
    </row>
    <row r="273" spans="1:64" s="60" customFormat="1" ht="18" customHeight="1" thickBot="1" x14ac:dyDescent="0.3">
      <c r="A273" s="53" t="s">
        <v>20</v>
      </c>
      <c r="B273" s="54" t="s">
        <v>53</v>
      </c>
      <c r="C273" s="23">
        <v>12977</v>
      </c>
      <c r="D273" s="179">
        <f>2006014+68</f>
        <v>2006082</v>
      </c>
      <c r="E273" s="23">
        <v>3718</v>
      </c>
      <c r="F273" s="177">
        <f>671123+65</f>
        <v>671188</v>
      </c>
      <c r="G273" s="159">
        <v>16084</v>
      </c>
      <c r="H273" s="159">
        <v>1005486</v>
      </c>
      <c r="I273" s="23">
        <v>191</v>
      </c>
      <c r="J273" s="46">
        <v>96022</v>
      </c>
      <c r="K273" s="23">
        <v>754</v>
      </c>
      <c r="L273" s="46">
        <v>102635</v>
      </c>
      <c r="M273" s="23">
        <v>21</v>
      </c>
      <c r="N273" s="46">
        <v>54325</v>
      </c>
      <c r="O273" s="55">
        <f t="shared" si="625"/>
        <v>17640</v>
      </c>
      <c r="P273" s="55">
        <f t="shared" si="626"/>
        <v>2875927</v>
      </c>
      <c r="Q273" s="23">
        <v>14883</v>
      </c>
      <c r="R273" s="46">
        <v>1649059</v>
      </c>
      <c r="S273" s="23">
        <v>2486</v>
      </c>
      <c r="T273" s="46">
        <v>365832</v>
      </c>
      <c r="U273" s="23">
        <v>675</v>
      </c>
      <c r="V273" s="46">
        <v>650071</v>
      </c>
      <c r="W273" s="23">
        <v>209</v>
      </c>
      <c r="X273" s="46">
        <v>328537</v>
      </c>
      <c r="Y273" s="23">
        <v>1590</v>
      </c>
      <c r="Z273" s="46">
        <v>213342</v>
      </c>
      <c r="AA273" s="23">
        <v>10</v>
      </c>
      <c r="AB273" s="46">
        <v>12500</v>
      </c>
      <c r="AC273" s="56">
        <f t="shared" si="627"/>
        <v>4960</v>
      </c>
      <c r="AD273" s="56">
        <f t="shared" si="628"/>
        <v>1557782</v>
      </c>
      <c r="AE273" s="23">
        <v>3</v>
      </c>
      <c r="AF273" s="46">
        <v>19317</v>
      </c>
      <c r="AG273" s="23">
        <v>269</v>
      </c>
      <c r="AH273" s="46">
        <v>104389</v>
      </c>
      <c r="AI273" s="23">
        <v>386</v>
      </c>
      <c r="AJ273" s="46">
        <v>629045</v>
      </c>
      <c r="AK273" s="23">
        <v>77</v>
      </c>
      <c r="AL273" s="46">
        <v>21012</v>
      </c>
      <c r="AM273" s="23">
        <v>539</v>
      </c>
      <c r="AN273" s="46">
        <v>23580</v>
      </c>
      <c r="AO273" s="23">
        <v>652</v>
      </c>
      <c r="AP273" s="46">
        <v>64713</v>
      </c>
      <c r="AQ273" s="23">
        <v>14</v>
      </c>
      <c r="AR273" s="46">
        <v>35000</v>
      </c>
      <c r="AS273" s="57">
        <f t="shared" si="629"/>
        <v>24526</v>
      </c>
      <c r="AT273" s="57">
        <f t="shared" si="630"/>
        <v>5295765</v>
      </c>
      <c r="AU273" s="23">
        <v>15021</v>
      </c>
      <c r="AV273" s="46">
        <v>1992554</v>
      </c>
      <c r="AW273" s="23">
        <v>1415</v>
      </c>
      <c r="AX273" s="46">
        <v>122647</v>
      </c>
      <c r="AY273" s="23">
        <v>0</v>
      </c>
      <c r="AZ273" s="46">
        <v>0</v>
      </c>
      <c r="BA273" s="23">
        <v>22</v>
      </c>
      <c r="BB273" s="46">
        <v>46036</v>
      </c>
      <c r="BC273" s="23">
        <v>72</v>
      </c>
      <c r="BD273" s="46">
        <v>291797</v>
      </c>
      <c r="BE273" s="23">
        <v>7017</v>
      </c>
      <c r="BF273" s="46">
        <v>1222388</v>
      </c>
      <c r="BG273" s="23">
        <v>891</v>
      </c>
      <c r="BH273" s="46">
        <v>301323</v>
      </c>
      <c r="BI273" s="58">
        <f t="shared" si="631"/>
        <v>8002</v>
      </c>
      <c r="BJ273" s="59">
        <f t="shared" si="632"/>
        <v>1861544</v>
      </c>
      <c r="BK273" s="58">
        <f t="shared" si="633"/>
        <v>32528</v>
      </c>
      <c r="BL273" s="59">
        <f t="shared" si="634"/>
        <v>7157309</v>
      </c>
    </row>
    <row r="274" spans="1:64" s="60" customFormat="1" ht="18" customHeight="1" thickBot="1" x14ac:dyDescent="0.3">
      <c r="A274" s="53" t="s">
        <v>5</v>
      </c>
      <c r="B274" s="54" t="s">
        <v>53</v>
      </c>
      <c r="C274" s="23">
        <v>51408</v>
      </c>
      <c r="D274" s="83">
        <v>11195426</v>
      </c>
      <c r="E274" s="23">
        <v>11946</v>
      </c>
      <c r="F274" s="23">
        <v>4930475</v>
      </c>
      <c r="G274" s="159">
        <v>10773</v>
      </c>
      <c r="H274" s="159">
        <v>2099660</v>
      </c>
      <c r="I274" s="23">
        <v>1015</v>
      </c>
      <c r="J274" s="23">
        <v>155364</v>
      </c>
      <c r="K274" s="23">
        <v>65</v>
      </c>
      <c r="L274" s="23">
        <v>95030</v>
      </c>
      <c r="M274" s="23">
        <v>3</v>
      </c>
      <c r="N274" s="23">
        <v>4314</v>
      </c>
      <c r="O274" s="55">
        <f t="shared" si="625"/>
        <v>64434</v>
      </c>
      <c r="P274" s="55">
        <f t="shared" si="626"/>
        <v>16376295</v>
      </c>
      <c r="Q274" s="23">
        <v>53860</v>
      </c>
      <c r="R274" s="23">
        <v>8984682</v>
      </c>
      <c r="S274" s="23">
        <v>6860</v>
      </c>
      <c r="T274" s="23">
        <v>3165800</v>
      </c>
      <c r="U274" s="23">
        <v>617</v>
      </c>
      <c r="V274" s="23">
        <v>384351</v>
      </c>
      <c r="W274" s="23">
        <v>63</v>
      </c>
      <c r="X274" s="23">
        <v>151901</v>
      </c>
      <c r="Y274" s="23">
        <v>1099</v>
      </c>
      <c r="Z274" s="23">
        <v>104881</v>
      </c>
      <c r="AA274" s="23">
        <v>25</v>
      </c>
      <c r="AB274" s="23">
        <v>10000</v>
      </c>
      <c r="AC274" s="56">
        <f t="shared" si="627"/>
        <v>8639</v>
      </c>
      <c r="AD274" s="56">
        <f t="shared" si="628"/>
        <v>3806933</v>
      </c>
      <c r="AE274" s="23">
        <v>3</v>
      </c>
      <c r="AF274" s="23">
        <v>6272</v>
      </c>
      <c r="AG274" s="23">
        <v>553</v>
      </c>
      <c r="AH274" s="23">
        <v>266747</v>
      </c>
      <c r="AI274" s="23">
        <v>2169</v>
      </c>
      <c r="AJ274" s="23">
        <v>1016403</v>
      </c>
      <c r="AK274" s="23">
        <v>5</v>
      </c>
      <c r="AL274" s="23">
        <v>11501</v>
      </c>
      <c r="AM274" s="23">
        <v>120</v>
      </c>
      <c r="AN274" s="23">
        <v>4707</v>
      </c>
      <c r="AO274" s="23">
        <v>3260</v>
      </c>
      <c r="AP274" s="23">
        <v>949233</v>
      </c>
      <c r="AQ274" s="23">
        <v>25</v>
      </c>
      <c r="AR274" s="23">
        <v>7500</v>
      </c>
      <c r="AS274" s="57">
        <f t="shared" si="629"/>
        <v>79183</v>
      </c>
      <c r="AT274" s="57">
        <f t="shared" si="630"/>
        <v>22438091</v>
      </c>
      <c r="AU274" s="23">
        <v>48142</v>
      </c>
      <c r="AV274" s="23">
        <v>8307685</v>
      </c>
      <c r="AW274" s="23">
        <v>11540.5</v>
      </c>
      <c r="AX274" s="23">
        <v>1989250</v>
      </c>
      <c r="AY274" s="23">
        <v>0</v>
      </c>
      <c r="AZ274" s="23">
        <v>0</v>
      </c>
      <c r="BA274" s="23">
        <v>14</v>
      </c>
      <c r="BB274" s="23">
        <v>52375</v>
      </c>
      <c r="BC274" s="23">
        <v>23</v>
      </c>
      <c r="BD274" s="23">
        <v>60150</v>
      </c>
      <c r="BE274" s="23">
        <v>6801</v>
      </c>
      <c r="BF274" s="23">
        <v>3401130</v>
      </c>
      <c r="BG274" s="23">
        <v>6712</v>
      </c>
      <c r="BH274" s="23">
        <v>2013838</v>
      </c>
      <c r="BI274" s="58">
        <f t="shared" si="631"/>
        <v>13550</v>
      </c>
      <c r="BJ274" s="59">
        <f t="shared" si="632"/>
        <v>5527493</v>
      </c>
      <c r="BK274" s="58">
        <f t="shared" si="633"/>
        <v>92733</v>
      </c>
      <c r="BL274" s="59">
        <f t="shared" si="634"/>
        <v>27965584</v>
      </c>
    </row>
    <row r="275" spans="1:64" s="60" customFormat="1" ht="18" customHeight="1" thickBot="1" x14ac:dyDescent="0.3">
      <c r="A275" s="53" t="s">
        <v>25</v>
      </c>
      <c r="B275" s="54" t="s">
        <v>53</v>
      </c>
      <c r="C275" s="19">
        <v>6708</v>
      </c>
      <c r="D275" s="45">
        <v>2637997</v>
      </c>
      <c r="E275" s="19">
        <v>2098</v>
      </c>
      <c r="F275" s="45">
        <v>1180059</v>
      </c>
      <c r="G275" s="150">
        <v>3445</v>
      </c>
      <c r="H275" s="150">
        <v>1397761</v>
      </c>
      <c r="I275" s="19">
        <v>276</v>
      </c>
      <c r="J275" s="19">
        <v>16987</v>
      </c>
      <c r="K275" s="19">
        <v>36</v>
      </c>
      <c r="L275" s="19">
        <v>28493</v>
      </c>
      <c r="M275" s="19">
        <v>8</v>
      </c>
      <c r="N275" s="19">
        <v>6000</v>
      </c>
      <c r="O275" s="55">
        <f t="shared" si="625"/>
        <v>9118</v>
      </c>
      <c r="P275" s="55">
        <f t="shared" si="626"/>
        <v>3863536</v>
      </c>
      <c r="Q275" s="19">
        <v>7639</v>
      </c>
      <c r="R275" s="19">
        <v>2121064</v>
      </c>
      <c r="S275" s="19">
        <v>1459</v>
      </c>
      <c r="T275" s="19">
        <v>295494</v>
      </c>
      <c r="U275" s="19">
        <v>306</v>
      </c>
      <c r="V275" s="19">
        <v>103349</v>
      </c>
      <c r="W275" s="19">
        <v>12</v>
      </c>
      <c r="X275" s="19">
        <v>51590</v>
      </c>
      <c r="Y275" s="19">
        <v>357</v>
      </c>
      <c r="Z275" s="52">
        <v>76912</v>
      </c>
      <c r="AA275" s="19">
        <v>4</v>
      </c>
      <c r="AB275" s="19">
        <v>5000</v>
      </c>
      <c r="AC275" s="56">
        <f t="shared" si="627"/>
        <v>2134</v>
      </c>
      <c r="AD275" s="56">
        <f t="shared" si="628"/>
        <v>527345</v>
      </c>
      <c r="AE275" s="19">
        <v>12</v>
      </c>
      <c r="AF275" s="19">
        <v>4735</v>
      </c>
      <c r="AG275" s="19">
        <v>194</v>
      </c>
      <c r="AH275" s="19">
        <v>102337</v>
      </c>
      <c r="AI275" s="19">
        <v>171</v>
      </c>
      <c r="AJ275" s="19">
        <v>106384</v>
      </c>
      <c r="AK275" s="19">
        <v>90</v>
      </c>
      <c r="AL275" s="19">
        <v>34482</v>
      </c>
      <c r="AM275" s="19">
        <v>151</v>
      </c>
      <c r="AN275" s="19">
        <v>4593</v>
      </c>
      <c r="AO275" s="19">
        <v>1057</v>
      </c>
      <c r="AP275" s="19">
        <v>93487</v>
      </c>
      <c r="AQ275" s="19">
        <v>15</v>
      </c>
      <c r="AR275" s="45">
        <v>50000</v>
      </c>
      <c r="AS275" s="57">
        <f t="shared" si="629"/>
        <v>12927</v>
      </c>
      <c r="AT275" s="57">
        <f t="shared" si="630"/>
        <v>4736899</v>
      </c>
      <c r="AU275" s="19">
        <v>8076</v>
      </c>
      <c r="AV275" s="45">
        <v>1742498</v>
      </c>
      <c r="AW275" s="19">
        <v>1740</v>
      </c>
      <c r="AX275" s="19">
        <v>420726</v>
      </c>
      <c r="AY275" s="19">
        <v>0</v>
      </c>
      <c r="AZ275" s="19">
        <v>0</v>
      </c>
      <c r="BA275" s="19">
        <v>8</v>
      </c>
      <c r="BB275" s="19">
        <v>15484</v>
      </c>
      <c r="BC275" s="19">
        <v>12</v>
      </c>
      <c r="BD275" s="19">
        <v>37771</v>
      </c>
      <c r="BE275" s="19">
        <v>677</v>
      </c>
      <c r="BF275" s="19">
        <v>339565</v>
      </c>
      <c r="BG275" s="19">
        <v>507</v>
      </c>
      <c r="BH275" s="19">
        <v>253620</v>
      </c>
      <c r="BI275" s="58">
        <f t="shared" si="631"/>
        <v>1204</v>
      </c>
      <c r="BJ275" s="59">
        <f t="shared" si="632"/>
        <v>646440</v>
      </c>
      <c r="BK275" s="58">
        <f t="shared" si="633"/>
        <v>14131</v>
      </c>
      <c r="BL275" s="59">
        <f t="shared" si="634"/>
        <v>5383339</v>
      </c>
    </row>
    <row r="276" spans="1:64" s="60" customFormat="1" ht="16.5" customHeight="1" thickBot="1" x14ac:dyDescent="0.3">
      <c r="A276" s="53" t="s">
        <v>6</v>
      </c>
      <c r="B276" s="54" t="s">
        <v>53</v>
      </c>
      <c r="C276" s="19">
        <v>34714</v>
      </c>
      <c r="D276" s="45">
        <v>10933517</v>
      </c>
      <c r="E276" s="19">
        <v>7317</v>
      </c>
      <c r="F276" s="45">
        <v>4327086</v>
      </c>
      <c r="G276" s="150">
        <v>3087</v>
      </c>
      <c r="H276" s="150">
        <v>1104376</v>
      </c>
      <c r="I276" s="19">
        <v>2123</v>
      </c>
      <c r="J276" s="19">
        <v>278512</v>
      </c>
      <c r="K276" s="19">
        <v>1921</v>
      </c>
      <c r="L276" s="19">
        <v>312413</v>
      </c>
      <c r="M276" s="19">
        <v>62</v>
      </c>
      <c r="N276" s="19">
        <v>16475</v>
      </c>
      <c r="O276" s="55">
        <f t="shared" si="625"/>
        <v>46075</v>
      </c>
      <c r="P276" s="55">
        <f t="shared" si="626"/>
        <v>15851528</v>
      </c>
      <c r="Q276" s="19">
        <v>38591</v>
      </c>
      <c r="R276" s="19">
        <v>8791025</v>
      </c>
      <c r="S276" s="19">
        <v>1635</v>
      </c>
      <c r="T276" s="19">
        <v>2220854</v>
      </c>
      <c r="U276" s="19">
        <v>669</v>
      </c>
      <c r="V276" s="19">
        <v>1471587</v>
      </c>
      <c r="W276" s="19">
        <v>0</v>
      </c>
      <c r="X276" s="19">
        <v>0</v>
      </c>
      <c r="Y276" s="19">
        <v>0</v>
      </c>
      <c r="Z276" s="52">
        <v>0</v>
      </c>
      <c r="AA276" s="19">
        <v>0</v>
      </c>
      <c r="AB276" s="19">
        <v>0</v>
      </c>
      <c r="AC276" s="56">
        <f t="shared" si="627"/>
        <v>2304</v>
      </c>
      <c r="AD276" s="56">
        <f t="shared" si="628"/>
        <v>3692441</v>
      </c>
      <c r="AE276" s="19">
        <v>13</v>
      </c>
      <c r="AF276" s="19">
        <v>33893</v>
      </c>
      <c r="AG276" s="19">
        <v>316</v>
      </c>
      <c r="AH276" s="19">
        <v>258802</v>
      </c>
      <c r="AI276" s="19">
        <v>801</v>
      </c>
      <c r="AJ276" s="19">
        <v>907110</v>
      </c>
      <c r="AK276" s="19">
        <v>127</v>
      </c>
      <c r="AL276" s="19">
        <v>89805</v>
      </c>
      <c r="AM276" s="19">
        <v>563</v>
      </c>
      <c r="AN276" s="19">
        <v>28925</v>
      </c>
      <c r="AO276" s="19">
        <v>0</v>
      </c>
      <c r="AP276" s="19">
        <v>0</v>
      </c>
      <c r="AQ276" s="19">
        <v>0</v>
      </c>
      <c r="AR276" s="45">
        <v>0</v>
      </c>
      <c r="AS276" s="57">
        <f t="shared" si="629"/>
        <v>50199</v>
      </c>
      <c r="AT276" s="57">
        <f t="shared" si="630"/>
        <v>20862504</v>
      </c>
      <c r="AU276" s="19">
        <v>41060</v>
      </c>
      <c r="AV276" s="45">
        <v>9802411</v>
      </c>
      <c r="AW276" s="19">
        <v>14223</v>
      </c>
      <c r="AX276" s="19">
        <v>5387781</v>
      </c>
      <c r="AY276" s="19">
        <v>0</v>
      </c>
      <c r="AZ276" s="19">
        <v>0</v>
      </c>
      <c r="BA276" s="19">
        <v>335</v>
      </c>
      <c r="BB276" s="19">
        <v>748660</v>
      </c>
      <c r="BC276" s="19">
        <v>501</v>
      </c>
      <c r="BD276" s="19">
        <v>1236867</v>
      </c>
      <c r="BE276" s="19">
        <v>1486</v>
      </c>
      <c r="BF276" s="19">
        <v>740457</v>
      </c>
      <c r="BG276" s="19">
        <v>2436</v>
      </c>
      <c r="BH276" s="19">
        <v>1218264</v>
      </c>
      <c r="BI276" s="58">
        <f t="shared" si="631"/>
        <v>4758</v>
      </c>
      <c r="BJ276" s="59">
        <f t="shared" si="632"/>
        <v>3944248</v>
      </c>
      <c r="BK276" s="58">
        <f t="shared" si="633"/>
        <v>54957</v>
      </c>
      <c r="BL276" s="59">
        <f t="shared" si="634"/>
        <v>24806752</v>
      </c>
    </row>
    <row r="277" spans="1:64" s="60" customFormat="1" ht="18" customHeight="1" thickBot="1" x14ac:dyDescent="0.3">
      <c r="A277" s="53" t="s">
        <v>27</v>
      </c>
      <c r="B277" s="54" t="s">
        <v>53</v>
      </c>
      <c r="C277" s="23">
        <v>18689</v>
      </c>
      <c r="D277" s="83">
        <v>6017139</v>
      </c>
      <c r="E277" s="23">
        <v>4908</v>
      </c>
      <c r="F277" s="23">
        <v>2443269</v>
      </c>
      <c r="G277" s="159">
        <v>2509</v>
      </c>
      <c r="H277" s="159">
        <v>841762</v>
      </c>
      <c r="I277" s="23">
        <v>568</v>
      </c>
      <c r="J277" s="23">
        <v>135732.8711840169</v>
      </c>
      <c r="K277" s="23">
        <v>1225</v>
      </c>
      <c r="L277" s="23">
        <v>170090.86994349811</v>
      </c>
      <c r="M277" s="23">
        <v>244.20000000000002</v>
      </c>
      <c r="N277" s="23">
        <v>34018.173988699622</v>
      </c>
      <c r="O277" s="55">
        <f t="shared" si="625"/>
        <v>25390</v>
      </c>
      <c r="P277" s="55">
        <f t="shared" si="626"/>
        <v>8766231.7411275152</v>
      </c>
      <c r="Q277" s="23">
        <v>21322.84</v>
      </c>
      <c r="R277" s="23">
        <v>4807720.7774162125</v>
      </c>
      <c r="S277" s="23">
        <v>2405</v>
      </c>
      <c r="T277" s="23">
        <v>905841.65910056501</v>
      </c>
      <c r="U277" s="23">
        <v>171</v>
      </c>
      <c r="V277" s="23">
        <v>168778.24946533749</v>
      </c>
      <c r="W277" s="23">
        <v>369</v>
      </c>
      <c r="X277" s="23">
        <v>67574</v>
      </c>
      <c r="Y277" s="23">
        <v>136</v>
      </c>
      <c r="Z277" s="23">
        <v>143078.373833005</v>
      </c>
      <c r="AA277" s="23">
        <v>13.1</v>
      </c>
      <c r="AB277" s="23">
        <v>14307.6373833005</v>
      </c>
      <c r="AC277" s="56">
        <f t="shared" si="627"/>
        <v>3081</v>
      </c>
      <c r="AD277" s="56">
        <f t="shared" si="628"/>
        <v>1285272.2823989077</v>
      </c>
      <c r="AE277" s="23">
        <v>3</v>
      </c>
      <c r="AF277" s="23">
        <v>8569</v>
      </c>
      <c r="AG277" s="23">
        <v>161</v>
      </c>
      <c r="AH277" s="23">
        <v>133806.52577200002</v>
      </c>
      <c r="AI277" s="23">
        <v>245</v>
      </c>
      <c r="AJ277" s="23">
        <v>230371.27781250002</v>
      </c>
      <c r="AK277" s="23">
        <v>77</v>
      </c>
      <c r="AL277" s="23">
        <v>63741.675000000003</v>
      </c>
      <c r="AM277" s="23">
        <v>375</v>
      </c>
      <c r="AN277" s="23">
        <v>20736.575000000001</v>
      </c>
      <c r="AO277" s="23">
        <v>137</v>
      </c>
      <c r="AP277" s="23">
        <v>8191.7573512499994</v>
      </c>
      <c r="AQ277" s="23">
        <v>34.25</v>
      </c>
      <c r="AR277" s="23">
        <v>2046.9393378124998</v>
      </c>
      <c r="AS277" s="57">
        <f t="shared" si="629"/>
        <v>29469</v>
      </c>
      <c r="AT277" s="57">
        <f t="shared" si="630"/>
        <v>10516920.834462171</v>
      </c>
      <c r="AU277" s="23">
        <v>18584</v>
      </c>
      <c r="AV277" s="23">
        <v>3939522.8894100329</v>
      </c>
      <c r="AW277" s="23">
        <v>10715</v>
      </c>
      <c r="AX277" s="23">
        <v>2303408.9557640133</v>
      </c>
      <c r="AY277" s="23">
        <v>0</v>
      </c>
      <c r="AZ277" s="23">
        <v>0</v>
      </c>
      <c r="BA277" s="23">
        <v>23</v>
      </c>
      <c r="BB277" s="23">
        <v>62234</v>
      </c>
      <c r="BC277" s="23">
        <v>28</v>
      </c>
      <c r="BD277" s="23">
        <v>86817.5</v>
      </c>
      <c r="BE277" s="23">
        <v>365</v>
      </c>
      <c r="BF277" s="23">
        <v>295779.75</v>
      </c>
      <c r="BG277" s="23">
        <v>321</v>
      </c>
      <c r="BH277" s="23">
        <v>86971</v>
      </c>
      <c r="BI277" s="58">
        <f t="shared" si="631"/>
        <v>737</v>
      </c>
      <c r="BJ277" s="59">
        <f t="shared" si="632"/>
        <v>531802.25</v>
      </c>
      <c r="BK277" s="58">
        <f t="shared" si="633"/>
        <v>30206</v>
      </c>
      <c r="BL277" s="59">
        <f t="shared" si="634"/>
        <v>11048723.084462171</v>
      </c>
    </row>
    <row r="278" spans="1:64" s="60" customFormat="1" ht="18" customHeight="1" thickBot="1" x14ac:dyDescent="0.3">
      <c r="A278" s="53" t="s">
        <v>7</v>
      </c>
      <c r="B278" s="54" t="s">
        <v>53</v>
      </c>
      <c r="C278" s="23">
        <v>51269</v>
      </c>
      <c r="D278" s="83">
        <v>10141741</v>
      </c>
      <c r="E278" s="23">
        <v>15346</v>
      </c>
      <c r="F278" s="23">
        <v>2756863</v>
      </c>
      <c r="G278" s="159">
        <v>10961</v>
      </c>
      <c r="H278" s="159">
        <v>2762975</v>
      </c>
      <c r="I278" s="23">
        <v>548</v>
      </c>
      <c r="J278" s="23">
        <v>401351</v>
      </c>
      <c r="K278" s="23">
        <v>241</v>
      </c>
      <c r="L278" s="23">
        <v>1038000</v>
      </c>
      <c r="M278" s="23">
        <v>10</v>
      </c>
      <c r="N278" s="23">
        <v>1122</v>
      </c>
      <c r="O278" s="55">
        <f t="shared" si="625"/>
        <v>67404</v>
      </c>
      <c r="P278" s="55">
        <f t="shared" si="626"/>
        <v>14337955</v>
      </c>
      <c r="Q278" s="23">
        <v>56451</v>
      </c>
      <c r="R278" s="23">
        <v>8169277</v>
      </c>
      <c r="S278" s="23">
        <v>1396</v>
      </c>
      <c r="T278" s="23">
        <v>349347</v>
      </c>
      <c r="U278" s="23">
        <v>98</v>
      </c>
      <c r="V278" s="23">
        <v>796326</v>
      </c>
      <c r="W278" s="23">
        <v>0</v>
      </c>
      <c r="X278" s="23">
        <v>0</v>
      </c>
      <c r="Y278" s="23">
        <v>800</v>
      </c>
      <c r="Z278" s="23">
        <v>644772</v>
      </c>
      <c r="AA278" s="23">
        <v>5</v>
      </c>
      <c r="AB278" s="23">
        <v>5000</v>
      </c>
      <c r="AC278" s="56">
        <f t="shared" si="627"/>
        <v>2294</v>
      </c>
      <c r="AD278" s="56">
        <f t="shared" si="628"/>
        <v>1790445</v>
      </c>
      <c r="AE278" s="23">
        <v>16</v>
      </c>
      <c r="AF278" s="23">
        <v>107916</v>
      </c>
      <c r="AG278" s="23">
        <v>299</v>
      </c>
      <c r="AH278" s="23">
        <v>128041</v>
      </c>
      <c r="AI278" s="23">
        <v>963</v>
      </c>
      <c r="AJ278" s="23">
        <v>1220191</v>
      </c>
      <c r="AK278" s="23">
        <v>105</v>
      </c>
      <c r="AL278" s="23">
        <v>65909</v>
      </c>
      <c r="AM278" s="23">
        <v>1297</v>
      </c>
      <c r="AN278" s="23">
        <v>95518</v>
      </c>
      <c r="AO278" s="23">
        <v>9752</v>
      </c>
      <c r="AP278" s="23">
        <v>4835579</v>
      </c>
      <c r="AQ278" s="23">
        <v>100</v>
      </c>
      <c r="AR278" s="23">
        <v>60000</v>
      </c>
      <c r="AS278" s="57">
        <f t="shared" si="629"/>
        <v>82130</v>
      </c>
      <c r="AT278" s="57">
        <f t="shared" si="630"/>
        <v>22581554</v>
      </c>
      <c r="AU278" s="23">
        <v>50287</v>
      </c>
      <c r="AV278" s="23">
        <v>8659408</v>
      </c>
      <c r="AW278" s="23">
        <v>2397</v>
      </c>
      <c r="AX278" s="23">
        <v>495139</v>
      </c>
      <c r="AY278" s="23">
        <v>0</v>
      </c>
      <c r="AZ278" s="23">
        <v>0</v>
      </c>
      <c r="BA278" s="23">
        <v>14</v>
      </c>
      <c r="BB278" s="23">
        <v>40714</v>
      </c>
      <c r="BC278" s="23">
        <v>12</v>
      </c>
      <c r="BD278" s="23">
        <v>36110</v>
      </c>
      <c r="BE278" s="23">
        <v>3929</v>
      </c>
      <c r="BF278" s="23">
        <v>1961479</v>
      </c>
      <c r="BG278" s="23">
        <v>2027</v>
      </c>
      <c r="BH278" s="23">
        <v>489560</v>
      </c>
      <c r="BI278" s="58">
        <f t="shared" si="631"/>
        <v>5982</v>
      </c>
      <c r="BJ278" s="59">
        <f t="shared" si="632"/>
        <v>2527863</v>
      </c>
      <c r="BK278" s="58">
        <f t="shared" si="633"/>
        <v>88112</v>
      </c>
      <c r="BL278" s="59">
        <f t="shared" si="634"/>
        <v>25109417</v>
      </c>
    </row>
    <row r="279" spans="1:64" s="60" customFormat="1" ht="18" customHeight="1" thickBot="1" x14ac:dyDescent="0.3">
      <c r="A279" s="53" t="s">
        <v>21</v>
      </c>
      <c r="B279" s="54" t="s">
        <v>53</v>
      </c>
      <c r="C279" s="19">
        <v>17428</v>
      </c>
      <c r="D279" s="45">
        <v>9326945</v>
      </c>
      <c r="E279" s="19">
        <v>4936</v>
      </c>
      <c r="F279" s="45">
        <v>3924534</v>
      </c>
      <c r="G279" s="150">
        <v>2946</v>
      </c>
      <c r="H279" s="150">
        <v>1314778</v>
      </c>
      <c r="I279" s="19">
        <v>451</v>
      </c>
      <c r="J279" s="19">
        <v>97953</v>
      </c>
      <c r="K279" s="19">
        <v>877</v>
      </c>
      <c r="L279" s="19">
        <v>239647</v>
      </c>
      <c r="M279" s="19">
        <v>15</v>
      </c>
      <c r="N279" s="19">
        <v>150000</v>
      </c>
      <c r="O279" s="55">
        <f t="shared" si="625"/>
        <v>23692</v>
      </c>
      <c r="P279" s="55">
        <f t="shared" si="626"/>
        <v>13589079</v>
      </c>
      <c r="Q279" s="19">
        <v>19866</v>
      </c>
      <c r="R279" s="19">
        <v>7499271</v>
      </c>
      <c r="S279" s="19">
        <v>741</v>
      </c>
      <c r="T279" s="19">
        <v>817118</v>
      </c>
      <c r="U279" s="19">
        <v>80</v>
      </c>
      <c r="V279" s="19">
        <v>217058</v>
      </c>
      <c r="W279" s="19">
        <v>2</v>
      </c>
      <c r="X279" s="19">
        <v>75200</v>
      </c>
      <c r="Y279" s="19">
        <v>124</v>
      </c>
      <c r="Z279" s="52">
        <v>15673</v>
      </c>
      <c r="AA279" s="19">
        <v>10</v>
      </c>
      <c r="AB279" s="19">
        <v>8000</v>
      </c>
      <c r="AC279" s="56">
        <f t="shared" si="627"/>
        <v>947</v>
      </c>
      <c r="AD279" s="56">
        <f t="shared" si="628"/>
        <v>1125049</v>
      </c>
      <c r="AE279" s="19">
        <v>7</v>
      </c>
      <c r="AF279" s="19">
        <v>19573</v>
      </c>
      <c r="AG279" s="19">
        <v>119</v>
      </c>
      <c r="AH279" s="19">
        <v>175715</v>
      </c>
      <c r="AI279" s="19">
        <v>236</v>
      </c>
      <c r="AJ279" s="19">
        <v>294243</v>
      </c>
      <c r="AK279" s="19">
        <v>52</v>
      </c>
      <c r="AL279" s="19">
        <v>52654</v>
      </c>
      <c r="AM279" s="19">
        <v>380</v>
      </c>
      <c r="AN279" s="19">
        <v>18737</v>
      </c>
      <c r="AO279" s="19">
        <v>0</v>
      </c>
      <c r="AP279" s="19">
        <v>0</v>
      </c>
      <c r="AQ279" s="19">
        <v>0</v>
      </c>
      <c r="AR279" s="45">
        <v>0</v>
      </c>
      <c r="AS279" s="57">
        <f t="shared" si="629"/>
        <v>25433</v>
      </c>
      <c r="AT279" s="57">
        <f t="shared" si="630"/>
        <v>15275050</v>
      </c>
      <c r="AU279" s="19">
        <v>15408</v>
      </c>
      <c r="AV279" s="45">
        <v>5509657</v>
      </c>
      <c r="AW279" s="19">
        <v>905</v>
      </c>
      <c r="AX279" s="19">
        <v>498208</v>
      </c>
      <c r="AY279" s="19">
        <v>0</v>
      </c>
      <c r="AZ279" s="19">
        <v>0</v>
      </c>
      <c r="BA279" s="19">
        <v>3</v>
      </c>
      <c r="BB279" s="19">
        <v>13938</v>
      </c>
      <c r="BC279" s="19">
        <v>14</v>
      </c>
      <c r="BD279" s="19">
        <v>43070</v>
      </c>
      <c r="BE279" s="19">
        <v>121</v>
      </c>
      <c r="BF279" s="19">
        <v>610308</v>
      </c>
      <c r="BG279" s="19">
        <v>51</v>
      </c>
      <c r="BH279" s="19">
        <v>25841</v>
      </c>
      <c r="BI279" s="58">
        <f t="shared" si="631"/>
        <v>189</v>
      </c>
      <c r="BJ279" s="59">
        <f t="shared" si="632"/>
        <v>693157</v>
      </c>
      <c r="BK279" s="58">
        <f t="shared" si="633"/>
        <v>25622</v>
      </c>
      <c r="BL279" s="59">
        <f t="shared" si="634"/>
        <v>15968207</v>
      </c>
    </row>
    <row r="280" spans="1:64" s="60" customFormat="1" ht="18" customHeight="1" thickBot="1" x14ac:dyDescent="0.3">
      <c r="A280" s="53" t="s">
        <v>8</v>
      </c>
      <c r="B280" s="54" t="s">
        <v>53</v>
      </c>
      <c r="C280" s="19">
        <v>21476</v>
      </c>
      <c r="D280" s="45">
        <v>4082306</v>
      </c>
      <c r="E280" s="19">
        <v>4921</v>
      </c>
      <c r="F280" s="45">
        <v>1483390</v>
      </c>
      <c r="G280" s="150">
        <v>3523</v>
      </c>
      <c r="H280" s="150">
        <v>558618</v>
      </c>
      <c r="I280" s="19">
        <v>331</v>
      </c>
      <c r="J280" s="19">
        <v>65222</v>
      </c>
      <c r="K280" s="19">
        <v>251</v>
      </c>
      <c r="L280" s="19">
        <v>249797</v>
      </c>
      <c r="M280" s="19">
        <v>49</v>
      </c>
      <c r="N280" s="19">
        <v>245000</v>
      </c>
      <c r="O280" s="55">
        <f t="shared" si="625"/>
        <v>26979</v>
      </c>
      <c r="P280" s="55">
        <f t="shared" si="626"/>
        <v>5880715</v>
      </c>
      <c r="Q280" s="19">
        <v>22544</v>
      </c>
      <c r="R280" s="19">
        <v>3282352</v>
      </c>
      <c r="S280" s="19">
        <v>2692</v>
      </c>
      <c r="T280" s="19">
        <v>1348091</v>
      </c>
      <c r="U280" s="19">
        <v>393</v>
      </c>
      <c r="V280" s="19">
        <v>394785</v>
      </c>
      <c r="W280" s="19">
        <v>176</v>
      </c>
      <c r="X280" s="19">
        <v>263418</v>
      </c>
      <c r="Y280" s="19">
        <v>438</v>
      </c>
      <c r="Z280" s="52">
        <v>131827</v>
      </c>
      <c r="AA280" s="19">
        <v>20</v>
      </c>
      <c r="AB280" s="19">
        <v>20000</v>
      </c>
      <c r="AC280" s="56">
        <f t="shared" si="627"/>
        <v>3699</v>
      </c>
      <c r="AD280" s="56">
        <f t="shared" si="628"/>
        <v>2138121</v>
      </c>
      <c r="AE280" s="19">
        <v>3</v>
      </c>
      <c r="AF280" s="19">
        <v>22550</v>
      </c>
      <c r="AG280" s="19">
        <v>1257</v>
      </c>
      <c r="AH280" s="19">
        <v>126727</v>
      </c>
      <c r="AI280" s="19">
        <v>1005</v>
      </c>
      <c r="AJ280" s="19">
        <v>505004</v>
      </c>
      <c r="AK280" s="19">
        <v>929</v>
      </c>
      <c r="AL280" s="19">
        <v>46487</v>
      </c>
      <c r="AM280" s="19">
        <v>883</v>
      </c>
      <c r="AN280" s="19">
        <v>44198</v>
      </c>
      <c r="AO280" s="19">
        <v>2020</v>
      </c>
      <c r="AP280" s="19">
        <v>404730</v>
      </c>
      <c r="AQ280" s="19">
        <v>520</v>
      </c>
      <c r="AR280" s="45">
        <v>90000</v>
      </c>
      <c r="AS280" s="57">
        <f t="shared" si="629"/>
        <v>36775</v>
      </c>
      <c r="AT280" s="57">
        <f t="shared" si="630"/>
        <v>9168532</v>
      </c>
      <c r="AU280" s="19">
        <v>22693</v>
      </c>
      <c r="AV280" s="45">
        <v>3429418</v>
      </c>
      <c r="AW280" s="19">
        <v>3957</v>
      </c>
      <c r="AX280" s="19">
        <v>791592</v>
      </c>
      <c r="AY280" s="19">
        <v>0</v>
      </c>
      <c r="AZ280" s="19">
        <v>0</v>
      </c>
      <c r="BA280" s="19">
        <v>84</v>
      </c>
      <c r="BB280" s="19">
        <v>124025</v>
      </c>
      <c r="BC280" s="44">
        <v>112</v>
      </c>
      <c r="BD280" s="19">
        <v>281875</v>
      </c>
      <c r="BE280" s="44">
        <v>11920</v>
      </c>
      <c r="BF280" s="19">
        <v>2384211</v>
      </c>
      <c r="BG280" s="44">
        <v>1804</v>
      </c>
      <c r="BH280" s="19">
        <v>360800</v>
      </c>
      <c r="BI280" s="58">
        <f t="shared" si="631"/>
        <v>13920</v>
      </c>
      <c r="BJ280" s="59">
        <f t="shared" si="632"/>
        <v>3150911</v>
      </c>
      <c r="BK280" s="58">
        <f t="shared" si="633"/>
        <v>50695</v>
      </c>
      <c r="BL280" s="59">
        <f t="shared" si="634"/>
        <v>12319443</v>
      </c>
    </row>
    <row r="281" spans="1:64" s="60" customFormat="1" ht="18" customHeight="1" thickBot="1" x14ac:dyDescent="0.3">
      <c r="A281" s="53" t="s">
        <v>9</v>
      </c>
      <c r="B281" s="54" t="s">
        <v>53</v>
      </c>
      <c r="C281" s="23">
        <v>39669</v>
      </c>
      <c r="D281" s="83">
        <v>4988104</v>
      </c>
      <c r="E281" s="23">
        <v>3909</v>
      </c>
      <c r="F281" s="23">
        <v>1819419</v>
      </c>
      <c r="G281" s="159">
        <v>8747</v>
      </c>
      <c r="H281" s="159">
        <v>1147</v>
      </c>
      <c r="I281" s="23">
        <v>734</v>
      </c>
      <c r="J281" s="23">
        <v>46041</v>
      </c>
      <c r="K281" s="23">
        <v>9337</v>
      </c>
      <c r="L281" s="23">
        <v>327463</v>
      </c>
      <c r="M281" s="23">
        <v>59</v>
      </c>
      <c r="N281" s="23">
        <v>45000</v>
      </c>
      <c r="O281" s="55">
        <f t="shared" si="625"/>
        <v>53649</v>
      </c>
      <c r="P281" s="55">
        <f t="shared" si="626"/>
        <v>7181027</v>
      </c>
      <c r="Q281" s="23">
        <v>44787</v>
      </c>
      <c r="R281" s="23">
        <v>3999073</v>
      </c>
      <c r="S281" s="23">
        <v>335</v>
      </c>
      <c r="T281" s="23">
        <v>351433</v>
      </c>
      <c r="U281" s="23">
        <v>44</v>
      </c>
      <c r="V281" s="23">
        <v>541065</v>
      </c>
      <c r="W281" s="23">
        <v>7</v>
      </c>
      <c r="X281" s="23">
        <v>284048</v>
      </c>
      <c r="Y281" s="23">
        <v>1124</v>
      </c>
      <c r="Z281" s="23">
        <v>225225.391</v>
      </c>
      <c r="AA281" s="23">
        <v>45</v>
      </c>
      <c r="AB281" s="23">
        <v>45000</v>
      </c>
      <c r="AC281" s="56">
        <f t="shared" si="627"/>
        <v>1510</v>
      </c>
      <c r="AD281" s="56">
        <f t="shared" si="628"/>
        <v>1401771.3910000001</v>
      </c>
      <c r="AE281" s="23">
        <v>3</v>
      </c>
      <c r="AF281" s="23">
        <v>6088</v>
      </c>
      <c r="AG281" s="23">
        <v>225</v>
      </c>
      <c r="AH281" s="23">
        <v>131942</v>
      </c>
      <c r="AI281" s="23">
        <v>859</v>
      </c>
      <c r="AJ281" s="23">
        <v>852677</v>
      </c>
      <c r="AK281" s="23">
        <v>102</v>
      </c>
      <c r="AL281" s="23">
        <v>15407</v>
      </c>
      <c r="AM281" s="23">
        <v>638</v>
      </c>
      <c r="AN281" s="23">
        <v>21398</v>
      </c>
      <c r="AO281" s="23">
        <v>-22</v>
      </c>
      <c r="AP281" s="23">
        <v>-1050</v>
      </c>
      <c r="AQ281" s="23">
        <v>0</v>
      </c>
      <c r="AR281" s="23">
        <v>0</v>
      </c>
      <c r="AS281" s="57">
        <f t="shared" si="629"/>
        <v>56964</v>
      </c>
      <c r="AT281" s="57">
        <f t="shared" si="630"/>
        <v>9609260.3910000008</v>
      </c>
      <c r="AU281" s="23">
        <v>34547</v>
      </c>
      <c r="AV281" s="23">
        <v>3461759</v>
      </c>
      <c r="AW281" s="23">
        <v>1039</v>
      </c>
      <c r="AX281" s="23">
        <v>46088</v>
      </c>
      <c r="AY281" s="23">
        <v>0</v>
      </c>
      <c r="AZ281" s="23">
        <v>0</v>
      </c>
      <c r="BA281" s="23">
        <v>26</v>
      </c>
      <c r="BB281" s="23">
        <v>65959</v>
      </c>
      <c r="BC281" s="23">
        <v>41</v>
      </c>
      <c r="BD281" s="23">
        <v>149957</v>
      </c>
      <c r="BE281" s="23">
        <v>138</v>
      </c>
      <c r="BF281" s="23">
        <v>69666</v>
      </c>
      <c r="BG281" s="23">
        <v>18491</v>
      </c>
      <c r="BH281" s="23">
        <v>1294356</v>
      </c>
      <c r="BI281" s="58">
        <f t="shared" si="631"/>
        <v>18696</v>
      </c>
      <c r="BJ281" s="59">
        <f t="shared" si="632"/>
        <v>1579938</v>
      </c>
      <c r="BK281" s="58">
        <f t="shared" si="633"/>
        <v>75660</v>
      </c>
      <c r="BL281" s="59">
        <f t="shared" si="634"/>
        <v>11189198.391000001</v>
      </c>
    </row>
    <row r="282" spans="1:64" s="60" customFormat="1" ht="18" customHeight="1" thickBot="1" x14ac:dyDescent="0.3">
      <c r="A282" s="53" t="s">
        <v>10</v>
      </c>
      <c r="B282" s="54" t="s">
        <v>53</v>
      </c>
      <c r="C282" s="23">
        <v>4861</v>
      </c>
      <c r="D282" s="83">
        <v>873884</v>
      </c>
      <c r="E282" s="23">
        <v>1535</v>
      </c>
      <c r="F282" s="23">
        <v>331121</v>
      </c>
      <c r="G282" s="159">
        <v>2879</v>
      </c>
      <c r="H282" s="159">
        <v>344662</v>
      </c>
      <c r="I282" s="23">
        <v>155</v>
      </c>
      <c r="J282" s="23">
        <v>32849</v>
      </c>
      <c r="K282" s="23">
        <v>49</v>
      </c>
      <c r="L282" s="23">
        <v>23145</v>
      </c>
      <c r="M282" s="23">
        <v>20</v>
      </c>
      <c r="N282" s="23">
        <v>4000</v>
      </c>
      <c r="O282" s="55">
        <f t="shared" si="625"/>
        <v>6600</v>
      </c>
      <c r="P282" s="55">
        <f t="shared" si="626"/>
        <v>1260999</v>
      </c>
      <c r="Q282" s="23">
        <v>5546</v>
      </c>
      <c r="R282" s="23">
        <v>705617</v>
      </c>
      <c r="S282" s="23">
        <v>1950</v>
      </c>
      <c r="T282" s="23">
        <v>658860</v>
      </c>
      <c r="U282" s="23">
        <v>2191</v>
      </c>
      <c r="V282" s="23">
        <v>436289</v>
      </c>
      <c r="W282" s="23">
        <v>0</v>
      </c>
      <c r="X282" s="23">
        <v>0</v>
      </c>
      <c r="Y282" s="23">
        <v>0</v>
      </c>
      <c r="Z282" s="23">
        <v>0</v>
      </c>
      <c r="AA282" s="23">
        <v>0</v>
      </c>
      <c r="AB282" s="23">
        <v>0</v>
      </c>
      <c r="AC282" s="56">
        <f t="shared" si="627"/>
        <v>4141</v>
      </c>
      <c r="AD282" s="56">
        <f t="shared" si="628"/>
        <v>1095149</v>
      </c>
      <c r="AE282" s="23">
        <v>0</v>
      </c>
      <c r="AF282" s="23">
        <v>0</v>
      </c>
      <c r="AG282" s="23">
        <v>497</v>
      </c>
      <c r="AH282" s="23">
        <v>123016</v>
      </c>
      <c r="AI282" s="23">
        <v>733</v>
      </c>
      <c r="AJ282" s="23">
        <v>256371</v>
      </c>
      <c r="AK282" s="23">
        <v>13</v>
      </c>
      <c r="AL282" s="23">
        <v>27384</v>
      </c>
      <c r="AM282" s="23">
        <v>26</v>
      </c>
      <c r="AN282" s="23">
        <v>27384</v>
      </c>
      <c r="AO282" s="23">
        <v>1504</v>
      </c>
      <c r="AP282" s="23">
        <v>151055</v>
      </c>
      <c r="AQ282" s="23">
        <v>10</v>
      </c>
      <c r="AR282" s="23">
        <v>4000</v>
      </c>
      <c r="AS282" s="57">
        <f t="shared" si="629"/>
        <v>13514</v>
      </c>
      <c r="AT282" s="57">
        <f t="shared" si="630"/>
        <v>2941358</v>
      </c>
      <c r="AU282" s="23">
        <v>9559</v>
      </c>
      <c r="AV282" s="23">
        <v>1140082</v>
      </c>
      <c r="AW282" s="23">
        <v>2580</v>
      </c>
      <c r="AX282" s="23">
        <v>263520</v>
      </c>
      <c r="AY282" s="23">
        <v>0</v>
      </c>
      <c r="AZ282" s="23">
        <v>0</v>
      </c>
      <c r="BA282" s="23">
        <v>110</v>
      </c>
      <c r="BB282" s="23">
        <v>279671</v>
      </c>
      <c r="BC282" s="23">
        <v>148</v>
      </c>
      <c r="BD282" s="23">
        <v>329977</v>
      </c>
      <c r="BE282" s="23">
        <v>1980</v>
      </c>
      <c r="BF282" s="23">
        <v>49229</v>
      </c>
      <c r="BG282" s="23">
        <v>1690</v>
      </c>
      <c r="BH282" s="23">
        <v>95837</v>
      </c>
      <c r="BI282" s="58">
        <f t="shared" si="631"/>
        <v>3928</v>
      </c>
      <c r="BJ282" s="59">
        <f t="shared" si="632"/>
        <v>754714</v>
      </c>
      <c r="BK282" s="58">
        <f t="shared" si="633"/>
        <v>17442</v>
      </c>
      <c r="BL282" s="59">
        <f t="shared" si="634"/>
        <v>3696072</v>
      </c>
    </row>
    <row r="283" spans="1:64" s="60" customFormat="1" ht="18" customHeight="1" thickBot="1" x14ac:dyDescent="0.3">
      <c r="A283" s="53" t="s">
        <v>11</v>
      </c>
      <c r="B283" s="54" t="s">
        <v>53</v>
      </c>
      <c r="C283" s="52">
        <v>8443.5</v>
      </c>
      <c r="D283" s="45">
        <v>1688465</v>
      </c>
      <c r="E283" s="52">
        <v>716</v>
      </c>
      <c r="F283" s="52">
        <v>167686</v>
      </c>
      <c r="G283" s="150">
        <v>2529</v>
      </c>
      <c r="H283" s="150">
        <v>657162</v>
      </c>
      <c r="I283" s="52">
        <v>1345</v>
      </c>
      <c r="J283" s="52">
        <v>257435</v>
      </c>
      <c r="K283" s="52">
        <v>553</v>
      </c>
      <c r="L283" s="52">
        <v>169534</v>
      </c>
      <c r="M283" s="52">
        <v>10</v>
      </c>
      <c r="N283" s="52">
        <v>10000</v>
      </c>
      <c r="O283" s="55">
        <f t="shared" si="625"/>
        <v>11057.5</v>
      </c>
      <c r="P283" s="55">
        <f t="shared" si="626"/>
        <v>2283120</v>
      </c>
      <c r="Q283" s="52">
        <v>9220</v>
      </c>
      <c r="R283" s="52">
        <v>1314523</v>
      </c>
      <c r="S283" s="52">
        <v>2875</v>
      </c>
      <c r="T283" s="52">
        <v>684412</v>
      </c>
      <c r="U283" s="52">
        <v>1516</v>
      </c>
      <c r="V283" s="52">
        <v>276446</v>
      </c>
      <c r="W283" s="52">
        <v>0</v>
      </c>
      <c r="X283" s="52">
        <v>0</v>
      </c>
      <c r="Y283" s="52">
        <v>412</v>
      </c>
      <c r="Z283" s="52">
        <v>116439</v>
      </c>
      <c r="AA283" s="52">
        <v>20</v>
      </c>
      <c r="AB283" s="52">
        <v>20000</v>
      </c>
      <c r="AC283" s="56">
        <f t="shared" si="627"/>
        <v>4803</v>
      </c>
      <c r="AD283" s="56">
        <f t="shared" si="628"/>
        <v>1077297</v>
      </c>
      <c r="AE283" s="52">
        <v>0</v>
      </c>
      <c r="AF283" s="52">
        <v>0</v>
      </c>
      <c r="AG283" s="52">
        <v>224</v>
      </c>
      <c r="AH283" s="52">
        <v>72443</v>
      </c>
      <c r="AI283" s="52">
        <v>541</v>
      </c>
      <c r="AJ283" s="52">
        <v>420773</v>
      </c>
      <c r="AK283" s="52">
        <v>284</v>
      </c>
      <c r="AL283" s="52">
        <v>33202</v>
      </c>
      <c r="AM283" s="52">
        <v>190</v>
      </c>
      <c r="AN283" s="52">
        <v>18230</v>
      </c>
      <c r="AO283" s="52">
        <v>1534</v>
      </c>
      <c r="AP283" s="52">
        <v>376562</v>
      </c>
      <c r="AQ283" s="52">
        <v>10</v>
      </c>
      <c r="AR283" s="52">
        <v>20000</v>
      </c>
      <c r="AS283" s="57">
        <f t="shared" si="629"/>
        <v>18633.5</v>
      </c>
      <c r="AT283" s="57">
        <f t="shared" si="630"/>
        <v>4281627</v>
      </c>
      <c r="AU283" s="52">
        <v>11570</v>
      </c>
      <c r="AV283" s="52">
        <v>1653362</v>
      </c>
      <c r="AW283" s="52">
        <v>284</v>
      </c>
      <c r="AX283" s="52">
        <v>70562</v>
      </c>
      <c r="AY283" s="52">
        <v>0</v>
      </c>
      <c r="AZ283" s="52">
        <v>0</v>
      </c>
      <c r="BA283" s="52">
        <v>23</v>
      </c>
      <c r="BB283" s="52">
        <v>66556</v>
      </c>
      <c r="BC283" s="52">
        <v>22</v>
      </c>
      <c r="BD283" s="52">
        <v>73310</v>
      </c>
      <c r="BE283" s="52">
        <v>0</v>
      </c>
      <c r="BF283" s="52">
        <v>0</v>
      </c>
      <c r="BG283" s="52">
        <v>9413</v>
      </c>
      <c r="BH283" s="52">
        <v>1696910</v>
      </c>
      <c r="BI283" s="58">
        <f t="shared" si="631"/>
        <v>9458</v>
      </c>
      <c r="BJ283" s="59">
        <f t="shared" si="632"/>
        <v>1836776</v>
      </c>
      <c r="BK283" s="58">
        <f t="shared" si="633"/>
        <v>28091.5</v>
      </c>
      <c r="BL283" s="59">
        <f t="shared" si="634"/>
        <v>6118403</v>
      </c>
    </row>
    <row r="284" spans="1:64" s="60" customFormat="1" ht="18" customHeight="1" thickBot="1" x14ac:dyDescent="0.3">
      <c r="A284" s="53" t="s">
        <v>12</v>
      </c>
      <c r="B284" s="54" t="s">
        <v>53</v>
      </c>
      <c r="C284" s="43">
        <v>11829</v>
      </c>
      <c r="D284" s="61">
        <v>5509771</v>
      </c>
      <c r="E284" s="65">
        <v>1627</v>
      </c>
      <c r="F284" s="61">
        <v>237289</v>
      </c>
      <c r="G284" s="151">
        <v>3139</v>
      </c>
      <c r="H284" s="151">
        <v>1053363</v>
      </c>
      <c r="I284" s="43">
        <v>2765</v>
      </c>
      <c r="J284" s="43">
        <v>138272</v>
      </c>
      <c r="K284" s="43">
        <v>3092</v>
      </c>
      <c r="L284" s="43">
        <v>1546508</v>
      </c>
      <c r="M284" s="28">
        <v>140</v>
      </c>
      <c r="N284" s="28">
        <v>40525</v>
      </c>
      <c r="O284" s="55">
        <f t="shared" si="625"/>
        <v>19313</v>
      </c>
      <c r="P284" s="55">
        <f t="shared" si="626"/>
        <v>7431840</v>
      </c>
      <c r="Q284" s="19">
        <v>16188</v>
      </c>
      <c r="R284" s="19">
        <v>4430096</v>
      </c>
      <c r="S284" s="43">
        <v>3859</v>
      </c>
      <c r="T284" s="28">
        <v>3877317</v>
      </c>
      <c r="U284" s="43">
        <v>697</v>
      </c>
      <c r="V284" s="28">
        <v>2786051</v>
      </c>
      <c r="W284" s="43">
        <v>303</v>
      </c>
      <c r="X284" s="28">
        <v>1114423</v>
      </c>
      <c r="Y284" s="43">
        <v>99</v>
      </c>
      <c r="Z284" s="66">
        <v>159203</v>
      </c>
      <c r="AA284" s="43">
        <v>4</v>
      </c>
      <c r="AB284" s="43">
        <v>7343</v>
      </c>
      <c r="AC284" s="56">
        <f t="shared" si="627"/>
        <v>4958</v>
      </c>
      <c r="AD284" s="56">
        <f t="shared" si="628"/>
        <v>7936994</v>
      </c>
      <c r="AE284" s="43">
        <v>214</v>
      </c>
      <c r="AF284" s="43">
        <v>240911</v>
      </c>
      <c r="AG284" s="43">
        <v>842</v>
      </c>
      <c r="AH284" s="43">
        <v>840613</v>
      </c>
      <c r="AI284" s="43">
        <v>2436</v>
      </c>
      <c r="AJ284" s="43">
        <v>2422597</v>
      </c>
      <c r="AK284" s="43">
        <v>223</v>
      </c>
      <c r="AL284" s="43">
        <v>162360</v>
      </c>
      <c r="AM284" s="43">
        <v>134</v>
      </c>
      <c r="AN284" s="43">
        <v>7453</v>
      </c>
      <c r="AO284" s="43">
        <v>849</v>
      </c>
      <c r="AP284" s="43">
        <v>642042</v>
      </c>
      <c r="AQ284" s="43">
        <v>23</v>
      </c>
      <c r="AR284" s="61">
        <v>10000</v>
      </c>
      <c r="AS284" s="57">
        <f t="shared" si="629"/>
        <v>28969</v>
      </c>
      <c r="AT284" s="57">
        <f t="shared" si="630"/>
        <v>19684810</v>
      </c>
      <c r="AU284" s="19">
        <v>18349</v>
      </c>
      <c r="AV284" s="45">
        <v>8418831</v>
      </c>
      <c r="AW284" s="43">
        <v>2811</v>
      </c>
      <c r="AX284" s="43">
        <v>1524682</v>
      </c>
      <c r="AY284" s="43">
        <v>0</v>
      </c>
      <c r="AZ284" s="43">
        <v>0</v>
      </c>
      <c r="BA284" s="43">
        <v>38</v>
      </c>
      <c r="BB284" s="43">
        <v>82303</v>
      </c>
      <c r="BC284" s="43">
        <v>315</v>
      </c>
      <c r="BD284" s="43">
        <v>658428</v>
      </c>
      <c r="BE284" s="43">
        <v>7597</v>
      </c>
      <c r="BF284" s="43">
        <v>4485540</v>
      </c>
      <c r="BG284" s="43">
        <v>16183</v>
      </c>
      <c r="BH284" s="43">
        <v>3374444</v>
      </c>
      <c r="BI284" s="58">
        <f t="shared" si="631"/>
        <v>24133</v>
      </c>
      <c r="BJ284" s="59">
        <f t="shared" si="632"/>
        <v>8600715</v>
      </c>
      <c r="BK284" s="58">
        <f t="shared" si="633"/>
        <v>53102</v>
      </c>
      <c r="BL284" s="59">
        <f t="shared" si="634"/>
        <v>28285525</v>
      </c>
    </row>
    <row r="285" spans="1:64" s="60" customFormat="1" ht="18" customHeight="1" thickBot="1" x14ac:dyDescent="0.3">
      <c r="A285" s="53" t="s">
        <v>26</v>
      </c>
      <c r="B285" s="54" t="s">
        <v>53</v>
      </c>
      <c r="C285" s="19">
        <v>5442</v>
      </c>
      <c r="D285" s="45">
        <v>2603664</v>
      </c>
      <c r="E285" s="19">
        <v>735</v>
      </c>
      <c r="F285" s="45">
        <v>216982</v>
      </c>
      <c r="G285" s="150">
        <v>1366</v>
      </c>
      <c r="H285" s="150">
        <v>181360</v>
      </c>
      <c r="I285" s="19">
        <v>676</v>
      </c>
      <c r="J285" s="19">
        <v>298969</v>
      </c>
      <c r="K285" s="19">
        <v>543</v>
      </c>
      <c r="L285" s="19">
        <v>422345</v>
      </c>
      <c r="M285" s="19">
        <v>20</v>
      </c>
      <c r="N285" s="19">
        <v>20000</v>
      </c>
      <c r="O285" s="55">
        <f t="shared" si="625"/>
        <v>7396</v>
      </c>
      <c r="P285" s="55">
        <f t="shared" si="626"/>
        <v>3541960</v>
      </c>
      <c r="Q285" s="19">
        <v>6200</v>
      </c>
      <c r="R285" s="19">
        <v>2093460</v>
      </c>
      <c r="S285" s="19">
        <v>1855</v>
      </c>
      <c r="T285" s="19">
        <v>1997122</v>
      </c>
      <c r="U285" s="19">
        <v>501</v>
      </c>
      <c r="V285" s="19">
        <v>1484555</v>
      </c>
      <c r="W285" s="19">
        <v>214</v>
      </c>
      <c r="X285" s="19">
        <v>1258510</v>
      </c>
      <c r="Y285" s="19">
        <v>264</v>
      </c>
      <c r="Z285" s="52">
        <v>81864</v>
      </c>
      <c r="AA285" s="19">
        <v>15</v>
      </c>
      <c r="AB285" s="19">
        <v>15000</v>
      </c>
      <c r="AC285" s="56">
        <f t="shared" si="627"/>
        <v>2834</v>
      </c>
      <c r="AD285" s="56">
        <f t="shared" si="628"/>
        <v>4822051</v>
      </c>
      <c r="AE285" s="19">
        <v>12</v>
      </c>
      <c r="AF285" s="19">
        <v>9703</v>
      </c>
      <c r="AG285" s="19">
        <v>259</v>
      </c>
      <c r="AH285" s="19">
        <v>84333</v>
      </c>
      <c r="AI285" s="19">
        <v>273</v>
      </c>
      <c r="AJ285" s="19">
        <v>412240</v>
      </c>
      <c r="AK285" s="19">
        <v>0</v>
      </c>
      <c r="AL285" s="19">
        <v>0</v>
      </c>
      <c r="AM285" s="19">
        <v>0</v>
      </c>
      <c r="AN285" s="19">
        <v>0</v>
      </c>
      <c r="AO285" s="19">
        <v>258</v>
      </c>
      <c r="AP285" s="19">
        <v>380800</v>
      </c>
      <c r="AQ285" s="19">
        <v>5</v>
      </c>
      <c r="AR285" s="45">
        <v>50000</v>
      </c>
      <c r="AS285" s="57">
        <f t="shared" si="629"/>
        <v>11032</v>
      </c>
      <c r="AT285" s="57">
        <f t="shared" si="630"/>
        <v>9251087</v>
      </c>
      <c r="AU285" s="19">
        <v>6699</v>
      </c>
      <c r="AV285" s="45">
        <v>3495626</v>
      </c>
      <c r="AW285" s="19">
        <v>341</v>
      </c>
      <c r="AX285" s="19">
        <v>299710</v>
      </c>
      <c r="AY285" s="19">
        <v>0</v>
      </c>
      <c r="AZ285" s="19">
        <v>0</v>
      </c>
      <c r="BA285" s="19">
        <v>3</v>
      </c>
      <c r="BB285" s="19">
        <v>14075</v>
      </c>
      <c r="BC285" s="19">
        <v>0</v>
      </c>
      <c r="BD285" s="19">
        <v>0</v>
      </c>
      <c r="BE285" s="19">
        <v>1277</v>
      </c>
      <c r="BF285" s="19">
        <v>621991</v>
      </c>
      <c r="BG285" s="19">
        <v>973</v>
      </c>
      <c r="BH285" s="19">
        <v>891433</v>
      </c>
      <c r="BI285" s="58">
        <f t="shared" si="631"/>
        <v>2253</v>
      </c>
      <c r="BJ285" s="59">
        <f t="shared" si="632"/>
        <v>1527499</v>
      </c>
      <c r="BK285" s="58">
        <f t="shared" si="633"/>
        <v>13285</v>
      </c>
      <c r="BL285" s="59">
        <f t="shared" si="634"/>
        <v>10778586</v>
      </c>
    </row>
    <row r="286" spans="1:64" s="60" customFormat="1" ht="18" customHeight="1" thickBot="1" x14ac:dyDescent="0.3">
      <c r="A286" s="53" t="s">
        <v>13</v>
      </c>
      <c r="B286" s="54" t="s">
        <v>53</v>
      </c>
      <c r="C286" s="52">
        <v>9710</v>
      </c>
      <c r="D286" s="45">
        <v>1955572</v>
      </c>
      <c r="E286" s="52">
        <v>2907</v>
      </c>
      <c r="F286" s="52">
        <v>798061</v>
      </c>
      <c r="G286" s="150">
        <v>8112</v>
      </c>
      <c r="H286" s="150">
        <v>954703</v>
      </c>
      <c r="I286" s="52">
        <v>207</v>
      </c>
      <c r="J286" s="52">
        <v>60530</v>
      </c>
      <c r="K286" s="52">
        <v>13</v>
      </c>
      <c r="L286" s="52">
        <v>18751</v>
      </c>
      <c r="M286" s="52">
        <v>7</v>
      </c>
      <c r="N286" s="52">
        <v>1000</v>
      </c>
      <c r="O286" s="55">
        <f t="shared" si="625"/>
        <v>12837</v>
      </c>
      <c r="P286" s="55">
        <f t="shared" si="626"/>
        <v>2832914</v>
      </c>
      <c r="Q286" s="52">
        <v>10778</v>
      </c>
      <c r="R286" s="52">
        <v>1571787</v>
      </c>
      <c r="S286" s="52">
        <v>670</v>
      </c>
      <c r="T286" s="52">
        <v>81199</v>
      </c>
      <c r="U286" s="52">
        <v>230</v>
      </c>
      <c r="V286" s="52">
        <v>215469</v>
      </c>
      <c r="W286" s="52">
        <v>21</v>
      </c>
      <c r="X286" s="52">
        <v>53230</v>
      </c>
      <c r="Y286" s="52">
        <v>3120</v>
      </c>
      <c r="Z286" s="52">
        <v>1180795</v>
      </c>
      <c r="AA286" s="52">
        <v>219</v>
      </c>
      <c r="AB286" s="52">
        <v>88562</v>
      </c>
      <c r="AC286" s="56">
        <f t="shared" si="627"/>
        <v>4041</v>
      </c>
      <c r="AD286" s="56">
        <f t="shared" si="628"/>
        <v>1530693</v>
      </c>
      <c r="AE286" s="52">
        <v>0</v>
      </c>
      <c r="AF286" s="52">
        <v>0</v>
      </c>
      <c r="AG286" s="52">
        <v>127</v>
      </c>
      <c r="AH286" s="52">
        <v>55934</v>
      </c>
      <c r="AI286" s="52">
        <v>679</v>
      </c>
      <c r="AJ286" s="52">
        <v>635782</v>
      </c>
      <c r="AK286" s="52">
        <v>110</v>
      </c>
      <c r="AL286" s="52">
        <v>36919</v>
      </c>
      <c r="AM286" s="52">
        <v>168</v>
      </c>
      <c r="AN286" s="52">
        <v>895</v>
      </c>
      <c r="AO286" s="52">
        <v>13278</v>
      </c>
      <c r="AP286" s="52">
        <v>585667</v>
      </c>
      <c r="AQ286" s="52">
        <v>149</v>
      </c>
      <c r="AR286" s="52">
        <v>59383</v>
      </c>
      <c r="AS286" s="57">
        <f t="shared" si="629"/>
        <v>31240</v>
      </c>
      <c r="AT286" s="57">
        <f t="shared" si="630"/>
        <v>5678804</v>
      </c>
      <c r="AU286" s="52">
        <v>20801</v>
      </c>
      <c r="AV286" s="52">
        <v>2502457</v>
      </c>
      <c r="AW286" s="52">
        <v>4826</v>
      </c>
      <c r="AX286" s="52">
        <v>239629</v>
      </c>
      <c r="AY286" s="52">
        <v>0</v>
      </c>
      <c r="AZ286" s="52">
        <v>0</v>
      </c>
      <c r="BA286" s="52">
        <v>48</v>
      </c>
      <c r="BB286" s="52">
        <v>88737</v>
      </c>
      <c r="BC286" s="52">
        <v>44</v>
      </c>
      <c r="BD286" s="52">
        <v>98778</v>
      </c>
      <c r="BE286" s="52">
        <v>719</v>
      </c>
      <c r="BF286" s="52">
        <v>188395</v>
      </c>
      <c r="BG286" s="52">
        <v>139</v>
      </c>
      <c r="BH286" s="52">
        <v>88415</v>
      </c>
      <c r="BI286" s="58">
        <f t="shared" si="631"/>
        <v>950</v>
      </c>
      <c r="BJ286" s="59">
        <f t="shared" si="632"/>
        <v>464325</v>
      </c>
      <c r="BK286" s="58">
        <f t="shared" si="633"/>
        <v>32190</v>
      </c>
      <c r="BL286" s="59">
        <f t="shared" si="634"/>
        <v>6143129</v>
      </c>
    </row>
    <row r="287" spans="1:64" s="60" customFormat="1" ht="18" customHeight="1" thickBot="1" x14ac:dyDescent="0.3">
      <c r="A287" s="53" t="s">
        <v>24</v>
      </c>
      <c r="B287" s="54" t="s">
        <v>53</v>
      </c>
      <c r="C287" s="19">
        <v>2889</v>
      </c>
      <c r="D287" s="45">
        <v>970128</v>
      </c>
      <c r="E287" s="73">
        <v>184</v>
      </c>
      <c r="F287" s="45">
        <v>209379</v>
      </c>
      <c r="G287" s="160">
        <v>237</v>
      </c>
      <c r="H287" s="157">
        <v>60858</v>
      </c>
      <c r="I287" s="19">
        <v>178</v>
      </c>
      <c r="J287" s="19">
        <v>118399</v>
      </c>
      <c r="K287" s="19">
        <v>1040</v>
      </c>
      <c r="L287" s="19">
        <v>58624</v>
      </c>
      <c r="M287" s="19">
        <v>5</v>
      </c>
      <c r="N287" s="19">
        <v>25000</v>
      </c>
      <c r="O287" s="55">
        <f t="shared" si="625"/>
        <v>4291</v>
      </c>
      <c r="P287" s="55">
        <f t="shared" si="626"/>
        <v>1356530</v>
      </c>
      <c r="Q287" s="19">
        <v>3596</v>
      </c>
      <c r="R287" s="19">
        <v>780025</v>
      </c>
      <c r="S287" s="19">
        <v>390</v>
      </c>
      <c r="T287" s="19">
        <v>14441</v>
      </c>
      <c r="U287" s="19">
        <v>887</v>
      </c>
      <c r="V287" s="19">
        <v>249269</v>
      </c>
      <c r="W287" s="19">
        <v>364</v>
      </c>
      <c r="X287" s="19">
        <v>31409</v>
      </c>
      <c r="Y287" s="19">
        <v>1140</v>
      </c>
      <c r="Z287" s="52">
        <v>545321</v>
      </c>
      <c r="AA287" s="19">
        <v>15</v>
      </c>
      <c r="AB287" s="19">
        <v>165000</v>
      </c>
      <c r="AC287" s="56">
        <f t="shared" si="627"/>
        <v>2781</v>
      </c>
      <c r="AD287" s="56">
        <f t="shared" si="628"/>
        <v>840440</v>
      </c>
      <c r="AE287" s="19">
        <v>0</v>
      </c>
      <c r="AF287" s="19">
        <v>0</v>
      </c>
      <c r="AG287" s="19">
        <v>48</v>
      </c>
      <c r="AH287" s="19">
        <v>27188</v>
      </c>
      <c r="AI287" s="19">
        <v>612</v>
      </c>
      <c r="AJ287" s="19">
        <v>453121</v>
      </c>
      <c r="AK287" s="19">
        <v>0</v>
      </c>
      <c r="AL287" s="19">
        <v>0</v>
      </c>
      <c r="AM287" s="19">
        <v>0</v>
      </c>
      <c r="AN287" s="19">
        <v>0</v>
      </c>
      <c r="AO287" s="19">
        <v>1367</v>
      </c>
      <c r="AP287" s="19">
        <v>864370</v>
      </c>
      <c r="AQ287" s="19">
        <v>14</v>
      </c>
      <c r="AR287" s="45">
        <v>154000</v>
      </c>
      <c r="AS287" s="57">
        <f t="shared" si="629"/>
        <v>9099</v>
      </c>
      <c r="AT287" s="57">
        <f t="shared" si="630"/>
        <v>3541649</v>
      </c>
      <c r="AU287" s="19">
        <v>5724</v>
      </c>
      <c r="AV287" s="45">
        <v>1424699</v>
      </c>
      <c r="AW287" s="19">
        <v>709</v>
      </c>
      <c r="AX287" s="19">
        <v>210021</v>
      </c>
      <c r="AY287" s="19">
        <v>0</v>
      </c>
      <c r="AZ287" s="19">
        <v>0</v>
      </c>
      <c r="BA287" s="19">
        <v>0</v>
      </c>
      <c r="BB287" s="19">
        <v>0</v>
      </c>
      <c r="BC287" s="19">
        <v>0</v>
      </c>
      <c r="BD287" s="19">
        <v>0</v>
      </c>
      <c r="BE287" s="19">
        <v>613</v>
      </c>
      <c r="BF287" s="19">
        <v>246409</v>
      </c>
      <c r="BG287" s="19">
        <v>676</v>
      </c>
      <c r="BH287" s="19">
        <v>217093</v>
      </c>
      <c r="BI287" s="58">
        <f t="shared" si="631"/>
        <v>1289</v>
      </c>
      <c r="BJ287" s="59">
        <f t="shared" si="632"/>
        <v>463502</v>
      </c>
      <c r="BK287" s="58">
        <f t="shared" si="633"/>
        <v>10388</v>
      </c>
      <c r="BL287" s="59">
        <f t="shared" si="634"/>
        <v>4005151</v>
      </c>
    </row>
    <row r="288" spans="1:64" s="60" customFormat="1" ht="18" customHeight="1" thickBot="1" x14ac:dyDescent="0.3">
      <c r="A288" s="53" t="s">
        <v>14</v>
      </c>
      <c r="B288" s="54" t="s">
        <v>53</v>
      </c>
      <c r="C288" s="52">
        <v>27087</v>
      </c>
      <c r="D288" s="45">
        <v>3715516</v>
      </c>
      <c r="E288" s="52">
        <v>3572</v>
      </c>
      <c r="F288" s="52">
        <v>601279</v>
      </c>
      <c r="G288" s="150">
        <v>741</v>
      </c>
      <c r="H288" s="150">
        <v>2447510</v>
      </c>
      <c r="I288" s="52">
        <v>16307</v>
      </c>
      <c r="J288" s="52">
        <v>392647</v>
      </c>
      <c r="K288" s="52">
        <v>34</v>
      </c>
      <c r="L288" s="52">
        <v>431613</v>
      </c>
      <c r="M288" s="52">
        <v>3</v>
      </c>
      <c r="N288" s="52">
        <v>1500</v>
      </c>
      <c r="O288" s="55">
        <f t="shared" si="625"/>
        <v>47000</v>
      </c>
      <c r="P288" s="55">
        <f t="shared" si="626"/>
        <v>5141055</v>
      </c>
      <c r="Q288" s="52">
        <v>39276</v>
      </c>
      <c r="R288" s="52">
        <v>2987373</v>
      </c>
      <c r="S288" s="52">
        <v>1552</v>
      </c>
      <c r="T288" s="52">
        <v>846005</v>
      </c>
      <c r="U288" s="52">
        <v>1088</v>
      </c>
      <c r="V288" s="52">
        <v>955233</v>
      </c>
      <c r="W288" s="52">
        <v>402</v>
      </c>
      <c r="X288" s="52">
        <v>535194</v>
      </c>
      <c r="Y288" s="52">
        <v>0</v>
      </c>
      <c r="Z288" s="52">
        <v>0</v>
      </c>
      <c r="AA288" s="52">
        <v>0</v>
      </c>
      <c r="AB288" s="52">
        <v>0</v>
      </c>
      <c r="AC288" s="56">
        <f t="shared" si="627"/>
        <v>3042</v>
      </c>
      <c r="AD288" s="56">
        <f t="shared" si="628"/>
        <v>2336432</v>
      </c>
      <c r="AE288" s="52">
        <v>17</v>
      </c>
      <c r="AF288" s="52">
        <v>2368</v>
      </c>
      <c r="AG288" s="52">
        <v>359</v>
      </c>
      <c r="AH288" s="52">
        <v>115914</v>
      </c>
      <c r="AI288" s="52">
        <v>1368</v>
      </c>
      <c r="AJ288" s="52">
        <v>785761</v>
      </c>
      <c r="AK288" s="52">
        <v>788</v>
      </c>
      <c r="AL288" s="52">
        <v>73288</v>
      </c>
      <c r="AM288" s="52">
        <v>23</v>
      </c>
      <c r="AN288" s="52">
        <v>2368</v>
      </c>
      <c r="AO288" s="52">
        <v>2428</v>
      </c>
      <c r="AP288" s="52">
        <v>36074</v>
      </c>
      <c r="AQ288" s="52">
        <v>8</v>
      </c>
      <c r="AR288" s="52">
        <v>8000</v>
      </c>
      <c r="AS288" s="57">
        <f t="shared" si="629"/>
        <v>55025</v>
      </c>
      <c r="AT288" s="57">
        <f t="shared" si="630"/>
        <v>8493260</v>
      </c>
      <c r="AU288" s="52">
        <v>33969</v>
      </c>
      <c r="AV288" s="52">
        <v>3339777</v>
      </c>
      <c r="AW288" s="52">
        <v>1477</v>
      </c>
      <c r="AX288" s="52">
        <v>250744</v>
      </c>
      <c r="AY288" s="52">
        <v>0</v>
      </c>
      <c r="AZ288" s="52">
        <v>0</v>
      </c>
      <c r="BA288" s="52">
        <v>5</v>
      </c>
      <c r="BB288" s="52">
        <v>10898</v>
      </c>
      <c r="BC288" s="52">
        <v>47</v>
      </c>
      <c r="BD288" s="52">
        <v>142099</v>
      </c>
      <c r="BE288" s="52">
        <v>0</v>
      </c>
      <c r="BF288" s="52">
        <v>0</v>
      </c>
      <c r="BG288" s="52">
        <v>3495</v>
      </c>
      <c r="BH288" s="52">
        <v>2827784</v>
      </c>
      <c r="BI288" s="58">
        <f t="shared" si="631"/>
        <v>3547</v>
      </c>
      <c r="BJ288" s="59">
        <f t="shared" si="632"/>
        <v>2980781</v>
      </c>
      <c r="BK288" s="58">
        <f t="shared" si="633"/>
        <v>58572</v>
      </c>
      <c r="BL288" s="59">
        <f t="shared" si="634"/>
        <v>11474041</v>
      </c>
    </row>
    <row r="289" spans="1:64" s="60" customFormat="1" ht="18" customHeight="1" thickBot="1" x14ac:dyDescent="0.3">
      <c r="A289" s="53" t="s">
        <v>15</v>
      </c>
      <c r="B289" s="54" t="s">
        <v>53</v>
      </c>
      <c r="C289" s="19">
        <v>27381</v>
      </c>
      <c r="D289" s="45">
        <v>1846720</v>
      </c>
      <c r="E289" s="19">
        <v>6836</v>
      </c>
      <c r="F289" s="45">
        <v>775941</v>
      </c>
      <c r="G289" s="150">
        <v>4050</v>
      </c>
      <c r="H289" s="150">
        <v>261499</v>
      </c>
      <c r="I289" s="19">
        <v>353</v>
      </c>
      <c r="J289" s="19">
        <v>33108</v>
      </c>
      <c r="K289" s="19">
        <v>67</v>
      </c>
      <c r="L289" s="19">
        <v>34526</v>
      </c>
      <c r="M289" s="19">
        <v>2</v>
      </c>
      <c r="N289" s="19">
        <v>2000</v>
      </c>
      <c r="O289" s="55">
        <f t="shared" si="625"/>
        <v>34637</v>
      </c>
      <c r="P289" s="55">
        <f t="shared" si="626"/>
        <v>2690295</v>
      </c>
      <c r="Q289" s="19">
        <v>28675</v>
      </c>
      <c r="R289" s="19">
        <v>1484842</v>
      </c>
      <c r="S289" s="19">
        <v>1950</v>
      </c>
      <c r="T289" s="19">
        <v>185473</v>
      </c>
      <c r="U289" s="19">
        <v>1877</v>
      </c>
      <c r="V289" s="19">
        <v>748603</v>
      </c>
      <c r="W289" s="19">
        <v>0</v>
      </c>
      <c r="X289" s="19">
        <v>0</v>
      </c>
      <c r="Y289" s="19">
        <v>0</v>
      </c>
      <c r="Z289" s="52">
        <v>0</v>
      </c>
      <c r="AA289" s="19">
        <v>0</v>
      </c>
      <c r="AB289" s="19">
        <v>0</v>
      </c>
      <c r="AC289" s="56">
        <f t="shared" si="627"/>
        <v>3827</v>
      </c>
      <c r="AD289" s="56">
        <f t="shared" si="628"/>
        <v>934076</v>
      </c>
      <c r="AE289" s="19">
        <v>0</v>
      </c>
      <c r="AF289" s="19">
        <v>0</v>
      </c>
      <c r="AG289" s="19">
        <v>130</v>
      </c>
      <c r="AH289" s="19">
        <v>61215</v>
      </c>
      <c r="AI289" s="19">
        <v>1032</v>
      </c>
      <c r="AJ289" s="19">
        <v>466117</v>
      </c>
      <c r="AK289" s="19">
        <v>0</v>
      </c>
      <c r="AL289" s="19">
        <v>0</v>
      </c>
      <c r="AM289" s="19">
        <v>60</v>
      </c>
      <c r="AN289" s="19">
        <v>884</v>
      </c>
      <c r="AO289" s="19">
        <v>1514</v>
      </c>
      <c r="AP289" s="19">
        <v>88782</v>
      </c>
      <c r="AQ289" s="19">
        <v>2</v>
      </c>
      <c r="AR289" s="45">
        <v>2000</v>
      </c>
      <c r="AS289" s="57">
        <f t="shared" si="629"/>
        <v>41200</v>
      </c>
      <c r="AT289" s="57">
        <f t="shared" si="630"/>
        <v>4241369</v>
      </c>
      <c r="AU289" s="19">
        <v>25167</v>
      </c>
      <c r="AV289" s="45">
        <v>1591595</v>
      </c>
      <c r="AW289" s="19">
        <v>1677</v>
      </c>
      <c r="AX289" s="19">
        <v>150932</v>
      </c>
      <c r="AY289" s="19">
        <v>0</v>
      </c>
      <c r="AZ289" s="19">
        <v>0</v>
      </c>
      <c r="BA289" s="19">
        <v>0</v>
      </c>
      <c r="BB289" s="19">
        <v>0</v>
      </c>
      <c r="BC289" s="19">
        <v>13</v>
      </c>
      <c r="BD289" s="19">
        <v>33399</v>
      </c>
      <c r="BE289" s="19">
        <v>4308</v>
      </c>
      <c r="BF289" s="19">
        <v>1077853</v>
      </c>
      <c r="BG289" s="19">
        <v>660</v>
      </c>
      <c r="BH289" s="19">
        <v>98456</v>
      </c>
      <c r="BI289" s="58">
        <f t="shared" si="631"/>
        <v>4981</v>
      </c>
      <c r="BJ289" s="59">
        <f t="shared" si="632"/>
        <v>1209708</v>
      </c>
      <c r="BK289" s="58">
        <f t="shared" si="633"/>
        <v>46181</v>
      </c>
      <c r="BL289" s="59">
        <f t="shared" si="634"/>
        <v>5451077</v>
      </c>
    </row>
    <row r="290" spans="1:64" s="60" customFormat="1" ht="18" customHeight="1" thickBot="1" x14ac:dyDescent="0.3">
      <c r="A290" s="53" t="s">
        <v>22</v>
      </c>
      <c r="B290" s="54" t="s">
        <v>53</v>
      </c>
      <c r="C290" s="19">
        <v>11863</v>
      </c>
      <c r="D290" s="45">
        <v>1664653</v>
      </c>
      <c r="E290" s="77">
        <v>4201</v>
      </c>
      <c r="F290" s="45">
        <v>751717</v>
      </c>
      <c r="G290" s="158">
        <v>1314</v>
      </c>
      <c r="H290" s="158">
        <v>188328</v>
      </c>
      <c r="I290" s="19">
        <v>35</v>
      </c>
      <c r="J290" s="19">
        <v>9061</v>
      </c>
      <c r="K290" s="19">
        <v>29</v>
      </c>
      <c r="L290" s="19">
        <v>14594</v>
      </c>
      <c r="M290" s="20">
        <v>2</v>
      </c>
      <c r="N290" s="20">
        <v>1000</v>
      </c>
      <c r="O290" s="55">
        <f t="shared" si="625"/>
        <v>16128</v>
      </c>
      <c r="P290" s="55">
        <f t="shared" si="626"/>
        <v>2440025</v>
      </c>
      <c r="Q290" s="19">
        <v>13446</v>
      </c>
      <c r="R290" s="19">
        <v>1338452</v>
      </c>
      <c r="S290" s="20">
        <v>1949</v>
      </c>
      <c r="T290" s="20">
        <v>282426</v>
      </c>
      <c r="U290" s="20">
        <v>394</v>
      </c>
      <c r="V290" s="20">
        <v>381450</v>
      </c>
      <c r="W290" s="20">
        <v>13</v>
      </c>
      <c r="X290" s="20">
        <v>38844</v>
      </c>
      <c r="Y290" s="20">
        <v>191</v>
      </c>
      <c r="Z290" s="71">
        <v>24953</v>
      </c>
      <c r="AA290" s="20">
        <v>4</v>
      </c>
      <c r="AB290" s="20">
        <v>5000</v>
      </c>
      <c r="AC290" s="56">
        <f t="shared" si="627"/>
        <v>2547</v>
      </c>
      <c r="AD290" s="56">
        <f t="shared" si="628"/>
        <v>727673</v>
      </c>
      <c r="AE290" s="20">
        <v>0</v>
      </c>
      <c r="AF290" s="20">
        <v>0</v>
      </c>
      <c r="AG290" s="20">
        <v>134</v>
      </c>
      <c r="AH290" s="20">
        <v>40285</v>
      </c>
      <c r="AI290" s="20">
        <v>310</v>
      </c>
      <c r="AJ290" s="20">
        <v>283745</v>
      </c>
      <c r="AK290" s="20">
        <v>27</v>
      </c>
      <c r="AL290" s="20">
        <v>33399</v>
      </c>
      <c r="AM290" s="20">
        <v>38</v>
      </c>
      <c r="AN290" s="20">
        <v>5412</v>
      </c>
      <c r="AO290" s="20">
        <v>765</v>
      </c>
      <c r="AP290" s="20">
        <v>24852</v>
      </c>
      <c r="AQ290" s="20">
        <v>4</v>
      </c>
      <c r="AR290" s="70">
        <v>5000</v>
      </c>
      <c r="AS290" s="57">
        <f t="shared" si="629"/>
        <v>19949</v>
      </c>
      <c r="AT290" s="57">
        <f t="shared" si="630"/>
        <v>3555391</v>
      </c>
      <c r="AU290" s="19">
        <v>12286</v>
      </c>
      <c r="AV290" s="45">
        <v>1339042</v>
      </c>
      <c r="AW290" s="20">
        <v>752</v>
      </c>
      <c r="AX290" s="20">
        <v>110201</v>
      </c>
      <c r="AY290" s="20">
        <v>0</v>
      </c>
      <c r="AZ290" s="20">
        <v>0</v>
      </c>
      <c r="BA290" s="20">
        <v>0</v>
      </c>
      <c r="BB290" s="20">
        <v>0</v>
      </c>
      <c r="BC290" s="20">
        <v>9</v>
      </c>
      <c r="BD290" s="20">
        <v>19532</v>
      </c>
      <c r="BE290" s="20">
        <v>115</v>
      </c>
      <c r="BF290" s="20">
        <v>18371</v>
      </c>
      <c r="BG290" s="20">
        <v>817</v>
      </c>
      <c r="BH290" s="20">
        <v>372922</v>
      </c>
      <c r="BI290" s="58">
        <f t="shared" si="631"/>
        <v>941</v>
      </c>
      <c r="BJ290" s="59">
        <f t="shared" si="632"/>
        <v>410825</v>
      </c>
      <c r="BK290" s="58">
        <f t="shared" si="633"/>
        <v>20890</v>
      </c>
      <c r="BL290" s="59">
        <f t="shared" si="634"/>
        <v>3966216</v>
      </c>
    </row>
    <row r="291" spans="1:64" s="60" customFormat="1" ht="18" customHeight="1" thickBot="1" x14ac:dyDescent="0.3">
      <c r="A291" s="53" t="s">
        <v>23</v>
      </c>
      <c r="B291" s="54" t="s">
        <v>53</v>
      </c>
      <c r="C291" s="23">
        <v>4414</v>
      </c>
      <c r="D291" s="83">
        <v>1291874</v>
      </c>
      <c r="E291" s="23">
        <v>1315</v>
      </c>
      <c r="F291" s="23">
        <v>512448</v>
      </c>
      <c r="G291" s="159">
        <v>1560</v>
      </c>
      <c r="H291" s="159">
        <v>151281</v>
      </c>
      <c r="I291" s="23">
        <v>205</v>
      </c>
      <c r="J291" s="23">
        <v>20246</v>
      </c>
      <c r="K291" s="23">
        <v>24</v>
      </c>
      <c r="L291" s="23">
        <v>41130</v>
      </c>
      <c r="M291" s="23">
        <v>5</v>
      </c>
      <c r="N291" s="23">
        <v>5000</v>
      </c>
      <c r="O291" s="55">
        <f t="shared" si="625"/>
        <v>5958</v>
      </c>
      <c r="P291" s="55">
        <f t="shared" si="626"/>
        <v>1865698</v>
      </c>
      <c r="Q291" s="23">
        <v>5034</v>
      </c>
      <c r="R291" s="23">
        <v>1043937</v>
      </c>
      <c r="S291" s="23">
        <v>1490</v>
      </c>
      <c r="T291" s="23">
        <v>297884</v>
      </c>
      <c r="U291" s="23">
        <v>350</v>
      </c>
      <c r="V291" s="23">
        <v>236520</v>
      </c>
      <c r="W291" s="23">
        <v>8</v>
      </c>
      <c r="X291" s="23">
        <v>103787</v>
      </c>
      <c r="Y291" s="23">
        <v>119</v>
      </c>
      <c r="Z291" s="23">
        <v>23496</v>
      </c>
      <c r="AA291" s="23">
        <v>5</v>
      </c>
      <c r="AB291" s="23">
        <v>5000</v>
      </c>
      <c r="AC291" s="56">
        <f t="shared" si="627"/>
        <v>1967</v>
      </c>
      <c r="AD291" s="56">
        <f t="shared" si="628"/>
        <v>661687</v>
      </c>
      <c r="AE291" s="23">
        <v>0</v>
      </c>
      <c r="AF291" s="23">
        <v>0</v>
      </c>
      <c r="AG291" s="23">
        <v>156</v>
      </c>
      <c r="AH291" s="23">
        <v>60371</v>
      </c>
      <c r="AI291" s="23">
        <v>163</v>
      </c>
      <c r="AJ291" s="23">
        <v>74708</v>
      </c>
      <c r="AK291" s="23">
        <v>309</v>
      </c>
      <c r="AL291" s="23">
        <v>15235</v>
      </c>
      <c r="AM291" s="23">
        <v>74</v>
      </c>
      <c r="AN291" s="23">
        <v>3846</v>
      </c>
      <c r="AO291" s="23">
        <v>1741</v>
      </c>
      <c r="AP291" s="23">
        <v>17414</v>
      </c>
      <c r="AQ291" s="23">
        <v>4</v>
      </c>
      <c r="AR291" s="23">
        <v>5000</v>
      </c>
      <c r="AS291" s="57">
        <f t="shared" si="629"/>
        <v>10368</v>
      </c>
      <c r="AT291" s="57">
        <f t="shared" si="630"/>
        <v>2698959</v>
      </c>
      <c r="AU291" s="23">
        <v>6297</v>
      </c>
      <c r="AV291" s="23">
        <v>1030021</v>
      </c>
      <c r="AW291" s="23">
        <v>491</v>
      </c>
      <c r="AX291" s="23">
        <v>74695</v>
      </c>
      <c r="AY291" s="23">
        <v>0</v>
      </c>
      <c r="AZ291" s="23">
        <v>0</v>
      </c>
      <c r="BA291" s="23">
        <v>15</v>
      </c>
      <c r="BB291" s="23">
        <v>2091</v>
      </c>
      <c r="BC291" s="23">
        <v>43</v>
      </c>
      <c r="BD291" s="23">
        <v>21848</v>
      </c>
      <c r="BE291" s="23">
        <v>838</v>
      </c>
      <c r="BF291" s="23">
        <v>34411</v>
      </c>
      <c r="BG291" s="23">
        <v>545</v>
      </c>
      <c r="BH291" s="23">
        <v>229891</v>
      </c>
      <c r="BI291" s="58">
        <f t="shared" si="631"/>
        <v>1441</v>
      </c>
      <c r="BJ291" s="59">
        <f t="shared" si="632"/>
        <v>288241</v>
      </c>
      <c r="BK291" s="58">
        <f t="shared" si="633"/>
        <v>11809</v>
      </c>
      <c r="BL291" s="59">
        <f t="shared" si="634"/>
        <v>2987200</v>
      </c>
    </row>
    <row r="292" spans="1:64" s="60" customFormat="1" ht="20.25" customHeight="1" thickBot="1" x14ac:dyDescent="0.3">
      <c r="A292" s="3">
        <v>13</v>
      </c>
      <c r="B292" s="4" t="s">
        <v>53</v>
      </c>
      <c r="C292" s="30">
        <f>SUM(C272:C291)</f>
        <v>372329.5</v>
      </c>
      <c r="D292" s="2">
        <f>SUM(D272:D291)</f>
        <v>86722463</v>
      </c>
      <c r="E292" s="30">
        <f>SUM(E272:E291)</f>
        <v>83781</v>
      </c>
      <c r="F292" s="2">
        <f>SUM(F272:F291)</f>
        <v>28837563</v>
      </c>
      <c r="G292" s="30">
        <f t="shared" ref="G292" si="693">SUM(G272:G291)</f>
        <v>88624</v>
      </c>
      <c r="H292" s="2">
        <f t="shared" ref="H292" si="694">SUM(H272:H291)</f>
        <v>17846596</v>
      </c>
      <c r="I292" s="30">
        <f t="shared" ref="I292" si="695">SUM(I272:I291)</f>
        <v>28694</v>
      </c>
      <c r="J292" s="2">
        <f t="shared" ref="J292" si="696">SUM(J272:J291)</f>
        <v>2742201.871184017</v>
      </c>
      <c r="K292" s="30">
        <f t="shared" ref="K292" si="697">SUM(K272:K291)</f>
        <v>20496</v>
      </c>
      <c r="L292" s="2">
        <f t="shared" ref="L292" si="698">SUM(L272:L291)</f>
        <v>5839001.8699434977</v>
      </c>
      <c r="M292" s="30">
        <f t="shared" ref="M292" si="699">SUM(M272:M291)</f>
        <v>695.2</v>
      </c>
      <c r="N292" s="2">
        <f t="shared" ref="N292" si="700">SUM(N272:N291)</f>
        <v>683942.17398869968</v>
      </c>
      <c r="O292" s="30">
        <f t="shared" ref="O292" si="701">SUM(O272:O291)</f>
        <v>505300.5</v>
      </c>
      <c r="P292" s="2">
        <f t="shared" ref="P292" si="702">SUM(P272:P291)</f>
        <v>124141229.74112752</v>
      </c>
      <c r="Q292" s="30">
        <f t="shared" ref="Q292" si="703">SUM(Q272:Q291)</f>
        <v>422685.83999999997</v>
      </c>
      <c r="R292" s="2">
        <f t="shared" ref="R292" si="704">SUM(R272:R291)</f>
        <v>69685219.777416214</v>
      </c>
      <c r="S292" s="30">
        <f t="shared" ref="S292" si="705">SUM(S272:S291)</f>
        <v>43220</v>
      </c>
      <c r="T292" s="2">
        <f t="shared" ref="T292" si="706">SUM(T272:T291)</f>
        <v>19826046.659100566</v>
      </c>
      <c r="U292" s="30">
        <f t="shared" ref="U292" si="707">SUM(U272:U291)</f>
        <v>16276</v>
      </c>
      <c r="V292" s="2">
        <f t="shared" ref="V292" si="708">SUM(V272:V291)</f>
        <v>18866635.249465339</v>
      </c>
      <c r="W292" s="30">
        <f t="shared" ref="W292" si="709">SUM(W272:W291)</f>
        <v>2313</v>
      </c>
      <c r="X292" s="2">
        <f t="shared" ref="X292" si="710">SUM(X272:X291)</f>
        <v>11201617</v>
      </c>
      <c r="Y292" s="30">
        <f t="shared" ref="Y292" si="711">SUM(Y272:Y291)</f>
        <v>11013</v>
      </c>
      <c r="Z292" s="2">
        <f t="shared" ref="Z292" si="712">SUM(Z272:Z291)</f>
        <v>3687781.7648330051</v>
      </c>
      <c r="AA292" s="30">
        <f t="shared" ref="AA292" si="713">SUM(AA272:AA291)</f>
        <v>414.1</v>
      </c>
      <c r="AB292" s="2">
        <f t="shared" ref="AB292" si="714">SUM(AB272:AB291)</f>
        <v>425712.63738330046</v>
      </c>
      <c r="AC292" s="30">
        <f t="shared" ref="AC292" si="715">SUM(AC272:AC291)</f>
        <v>72822</v>
      </c>
      <c r="AD292" s="2">
        <f t="shared" ref="AD292" si="716">SUM(AD272:AD291)</f>
        <v>53582080.673398912</v>
      </c>
      <c r="AE292" s="30">
        <f t="shared" ref="AE292" si="717">SUM(AE272:AE291)</f>
        <v>346</v>
      </c>
      <c r="AF292" s="2">
        <f t="shared" ref="AF292" si="718">SUM(AF272:AF291)</f>
        <v>887795</v>
      </c>
      <c r="AG292" s="30">
        <f t="shared" ref="AG292" si="719">SUM(AG272:AG291)</f>
        <v>8218</v>
      </c>
      <c r="AH292" s="2">
        <f t="shared" ref="AH292" si="720">SUM(AH272:AH291)</f>
        <v>3678407.5257719997</v>
      </c>
      <c r="AI292" s="30">
        <f t="shared" ref="AI292" si="721">SUM(AI272:AI291)</f>
        <v>21088</v>
      </c>
      <c r="AJ292" s="2">
        <f t="shared" ref="AJ292" si="722">SUM(AJ272:AJ291)</f>
        <v>16813306.2778125</v>
      </c>
      <c r="AK292" s="30">
        <f t="shared" ref="AK292" si="723">SUM(AK272:AK291)</f>
        <v>6018</v>
      </c>
      <c r="AL292" s="2">
        <f t="shared" ref="AL292" si="724">SUM(AL272:AL291)</f>
        <v>1425671.675</v>
      </c>
      <c r="AM292" s="30">
        <f t="shared" ref="AM292" si="725">SUM(AM272:AM291)</f>
        <v>7883</v>
      </c>
      <c r="AN292" s="2">
        <f t="shared" ref="AN292" si="726">SUM(AN272:AN291)</f>
        <v>407778.57500000001</v>
      </c>
      <c r="AO292" s="30">
        <f t="shared" ref="AO292" si="727">SUM(AO272:AO291)</f>
        <v>45647</v>
      </c>
      <c r="AP292" s="2">
        <f t="shared" ref="AP292" si="728">SUM(AP272:AP291)</f>
        <v>9789031.7573512495</v>
      </c>
      <c r="AQ292" s="30">
        <f t="shared" ref="AQ292" si="729">SUM(AQ272:AQ291)</f>
        <v>1087.25</v>
      </c>
      <c r="AR292" s="2">
        <f t="shared" ref="AR292" si="730">SUM(AR272:AR291)</f>
        <v>573179.93933781248</v>
      </c>
      <c r="AS292" s="30">
        <f t="shared" ref="AS292" si="731">SUM(AS272:AS291)</f>
        <v>667322.5</v>
      </c>
      <c r="AT292" s="2">
        <f t="shared" ref="AT292" si="732">SUM(AT272:AT291)</f>
        <v>210725301.22546217</v>
      </c>
      <c r="AU292" s="30">
        <f t="shared" ref="AU292" si="733">SUM(AU272:AU291)</f>
        <v>422640</v>
      </c>
      <c r="AV292" s="2">
        <f t="shared" ref="AV292" si="734">SUM(AV272:AV291)</f>
        <v>82965430.889410034</v>
      </c>
      <c r="AW292" s="30">
        <f t="shared" ref="AW292" si="735">SUM(AW272:AW291)</f>
        <v>64010.5</v>
      </c>
      <c r="AX292" s="2">
        <f t="shared" ref="AX292" si="736">SUM(AX272:AX291)</f>
        <v>15261244.955764014</v>
      </c>
      <c r="AY292" s="30">
        <f t="shared" ref="AY292" si="737">SUM(AY272:AY291)</f>
        <v>0</v>
      </c>
      <c r="AZ292" s="2">
        <f t="shared" ref="AZ292" si="738">SUM(AZ272:AZ291)</f>
        <v>0</v>
      </c>
      <c r="BA292" s="30">
        <f t="shared" ref="BA292" si="739">SUM(BA272:BA291)</f>
        <v>982</v>
      </c>
      <c r="BB292" s="2">
        <f t="shared" ref="BB292" si="740">SUM(BB272:BB291)</f>
        <v>2085129</v>
      </c>
      <c r="BC292" s="30">
        <f t="shared" ref="BC292" si="741">SUM(BC272:BC291)</f>
        <v>2243</v>
      </c>
      <c r="BD292" s="2">
        <f t="shared" ref="BD292" si="742">SUM(BD272:BD291)</f>
        <v>5256092.5</v>
      </c>
      <c r="BE292" s="30">
        <f t="shared" ref="BE292" si="743">SUM(BE272:BE291)</f>
        <v>61437</v>
      </c>
      <c r="BF292" s="2">
        <f t="shared" ref="BF292" si="744">SUM(BF272:BF291)</f>
        <v>21208217.75</v>
      </c>
      <c r="BG292" s="30">
        <f t="shared" ref="BG292" si="745">SUM(BG272:BG291)</f>
        <v>94650</v>
      </c>
      <c r="BH292" s="2">
        <f t="shared" ref="BH292" si="746">SUM(BH272:BH291)</f>
        <v>18619734</v>
      </c>
      <c r="BI292" s="30">
        <f t="shared" ref="BI292" si="747">SUM(BI272:BI291)</f>
        <v>159312</v>
      </c>
      <c r="BJ292" s="2">
        <f t="shared" ref="BJ292" si="748">SUM(BJ272:BJ291)</f>
        <v>47169173.25</v>
      </c>
      <c r="BK292" s="30">
        <f t="shared" ref="BK292" si="749">SUM(BK272:BK291)</f>
        <v>826634.5</v>
      </c>
      <c r="BL292" s="2">
        <f t="shared" ref="BL292" si="750">SUM(BL272:BL291)</f>
        <v>257894474.47546217</v>
      </c>
    </row>
    <row r="293" spans="1:64" s="60" customFormat="1" ht="18" customHeight="1" thickBot="1" x14ac:dyDescent="0.3">
      <c r="A293" s="53"/>
      <c r="B293" s="54"/>
      <c r="C293" s="19">
        <v>0</v>
      </c>
      <c r="D293" s="45">
        <v>0</v>
      </c>
      <c r="E293" s="19">
        <v>0</v>
      </c>
      <c r="F293" s="45">
        <v>0</v>
      </c>
      <c r="G293" s="150">
        <v>0</v>
      </c>
      <c r="H293" s="150">
        <v>0</v>
      </c>
      <c r="I293" s="19"/>
      <c r="J293" s="19"/>
      <c r="K293" s="19"/>
      <c r="L293" s="19"/>
      <c r="M293" s="19"/>
      <c r="N293" s="19"/>
      <c r="O293" s="55">
        <f t="shared" si="625"/>
        <v>0</v>
      </c>
      <c r="P293" s="55">
        <f t="shared" si="626"/>
        <v>0</v>
      </c>
      <c r="Q293" s="19"/>
      <c r="R293" s="19"/>
      <c r="S293" s="19"/>
      <c r="T293" s="19"/>
      <c r="U293" s="19"/>
      <c r="V293" s="19"/>
      <c r="W293" s="19"/>
      <c r="X293" s="19"/>
      <c r="Y293" s="19"/>
      <c r="Z293" s="52"/>
      <c r="AA293" s="19"/>
      <c r="AB293" s="19"/>
      <c r="AC293" s="56">
        <f t="shared" si="627"/>
        <v>0</v>
      </c>
      <c r="AD293" s="56">
        <f t="shared" si="628"/>
        <v>0</v>
      </c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45"/>
      <c r="AS293" s="57">
        <f t="shared" si="629"/>
        <v>0</v>
      </c>
      <c r="AT293" s="57">
        <f t="shared" si="630"/>
        <v>0</v>
      </c>
      <c r="AU293" s="19"/>
      <c r="AV293" s="45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58">
        <f t="shared" si="631"/>
        <v>0</v>
      </c>
      <c r="BJ293" s="59">
        <f t="shared" si="632"/>
        <v>0</v>
      </c>
      <c r="BK293" s="58">
        <f t="shared" si="633"/>
        <v>0</v>
      </c>
      <c r="BL293" s="59">
        <f t="shared" si="634"/>
        <v>0</v>
      </c>
    </row>
    <row r="294" spans="1:64" s="60" customFormat="1" ht="18" customHeight="1" thickBot="1" x14ac:dyDescent="0.3">
      <c r="A294" s="53" t="s">
        <v>4</v>
      </c>
      <c r="B294" s="54" t="s">
        <v>54</v>
      </c>
      <c r="C294" s="19">
        <v>236</v>
      </c>
      <c r="D294" s="45">
        <v>90778</v>
      </c>
      <c r="E294" s="19">
        <v>85</v>
      </c>
      <c r="F294" s="45">
        <v>70763</v>
      </c>
      <c r="G294" s="150">
        <v>20</v>
      </c>
      <c r="H294" s="150">
        <v>15527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55">
        <f t="shared" si="625"/>
        <v>321</v>
      </c>
      <c r="P294" s="55">
        <f t="shared" si="626"/>
        <v>161541</v>
      </c>
      <c r="Q294" s="19">
        <v>269</v>
      </c>
      <c r="R294" s="19">
        <v>72285</v>
      </c>
      <c r="S294" s="19">
        <v>231</v>
      </c>
      <c r="T294" s="19">
        <v>55973</v>
      </c>
      <c r="U294" s="19">
        <v>171</v>
      </c>
      <c r="V294" s="19">
        <v>323017</v>
      </c>
      <c r="W294" s="19">
        <v>9</v>
      </c>
      <c r="X294" s="19">
        <v>469135</v>
      </c>
      <c r="Y294" s="19">
        <v>0</v>
      </c>
      <c r="Z294" s="52">
        <v>0</v>
      </c>
      <c r="AA294" s="19">
        <v>0</v>
      </c>
      <c r="AB294" s="19">
        <v>0</v>
      </c>
      <c r="AC294" s="56">
        <f t="shared" si="627"/>
        <v>411</v>
      </c>
      <c r="AD294" s="56">
        <f t="shared" si="628"/>
        <v>848125</v>
      </c>
      <c r="AE294" s="19">
        <v>0</v>
      </c>
      <c r="AF294" s="19">
        <v>0</v>
      </c>
      <c r="AG294" s="19">
        <v>103</v>
      </c>
      <c r="AH294" s="19">
        <v>38978</v>
      </c>
      <c r="AI294" s="19">
        <v>309</v>
      </c>
      <c r="AJ294" s="19">
        <v>246050</v>
      </c>
      <c r="AK294" s="19">
        <v>136</v>
      </c>
      <c r="AL294" s="19">
        <v>32602</v>
      </c>
      <c r="AM294" s="19">
        <v>112</v>
      </c>
      <c r="AN294" s="19">
        <v>3999</v>
      </c>
      <c r="AO294" s="19">
        <v>185</v>
      </c>
      <c r="AP294" s="19">
        <v>13993</v>
      </c>
      <c r="AQ294" s="19">
        <v>5</v>
      </c>
      <c r="AR294" s="45">
        <v>1000</v>
      </c>
      <c r="AS294" s="57">
        <f t="shared" si="629"/>
        <v>1577</v>
      </c>
      <c r="AT294" s="57">
        <f t="shared" si="630"/>
        <v>1345288</v>
      </c>
      <c r="AU294" s="19">
        <v>944</v>
      </c>
      <c r="AV294" s="45">
        <v>522320</v>
      </c>
      <c r="AW294" s="19">
        <v>9</v>
      </c>
      <c r="AX294" s="19">
        <v>908</v>
      </c>
      <c r="AY294" s="19">
        <v>0</v>
      </c>
      <c r="AZ294" s="19">
        <v>0</v>
      </c>
      <c r="BA294" s="19">
        <v>10</v>
      </c>
      <c r="BB294" s="19">
        <v>18834</v>
      </c>
      <c r="BC294" s="19">
        <v>39</v>
      </c>
      <c r="BD294" s="19">
        <v>83895</v>
      </c>
      <c r="BE294" s="19">
        <v>586</v>
      </c>
      <c r="BF294" s="19">
        <v>176161</v>
      </c>
      <c r="BG294" s="19">
        <v>1359</v>
      </c>
      <c r="BH294" s="19">
        <v>136013</v>
      </c>
      <c r="BI294" s="58">
        <f t="shared" si="631"/>
        <v>1994</v>
      </c>
      <c r="BJ294" s="59">
        <f t="shared" si="632"/>
        <v>414903</v>
      </c>
      <c r="BK294" s="58">
        <f t="shared" si="633"/>
        <v>3571</v>
      </c>
      <c r="BL294" s="59">
        <f t="shared" si="634"/>
        <v>1760191</v>
      </c>
    </row>
    <row r="295" spans="1:64" s="60" customFormat="1" ht="18" customHeight="1" thickBot="1" x14ac:dyDescent="0.3">
      <c r="A295" s="53" t="s">
        <v>20</v>
      </c>
      <c r="B295" s="54" t="s">
        <v>54</v>
      </c>
      <c r="C295" s="19">
        <v>0</v>
      </c>
      <c r="D295" s="45">
        <v>0</v>
      </c>
      <c r="E295" s="75">
        <v>0</v>
      </c>
      <c r="F295" s="45">
        <v>0</v>
      </c>
      <c r="G295" s="150">
        <v>0</v>
      </c>
      <c r="H295" s="150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55">
        <f t="shared" si="625"/>
        <v>0</v>
      </c>
      <c r="P295" s="55">
        <f t="shared" si="626"/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52">
        <v>0</v>
      </c>
      <c r="AA295" s="19">
        <v>0</v>
      </c>
      <c r="AB295" s="19">
        <v>0</v>
      </c>
      <c r="AC295" s="56">
        <f t="shared" si="627"/>
        <v>0</v>
      </c>
      <c r="AD295" s="56">
        <f t="shared" si="628"/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45">
        <v>0</v>
      </c>
      <c r="AS295" s="57">
        <f t="shared" si="629"/>
        <v>0</v>
      </c>
      <c r="AT295" s="57">
        <f t="shared" si="630"/>
        <v>0</v>
      </c>
      <c r="AU295" s="19">
        <v>0</v>
      </c>
      <c r="AV295" s="45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0</v>
      </c>
      <c r="BG295" s="19">
        <v>0</v>
      </c>
      <c r="BH295" s="19">
        <v>0</v>
      </c>
      <c r="BI295" s="58">
        <f t="shared" si="631"/>
        <v>0</v>
      </c>
      <c r="BJ295" s="59">
        <f t="shared" si="632"/>
        <v>0</v>
      </c>
      <c r="BK295" s="58">
        <f t="shared" si="633"/>
        <v>0</v>
      </c>
      <c r="BL295" s="59">
        <f t="shared" si="634"/>
        <v>0</v>
      </c>
    </row>
    <row r="296" spans="1:64" s="60" customFormat="1" ht="18" customHeight="1" thickBot="1" x14ac:dyDescent="0.3">
      <c r="A296" s="53" t="s">
        <v>5</v>
      </c>
      <c r="B296" s="54" t="s">
        <v>54</v>
      </c>
      <c r="C296" s="19">
        <v>318</v>
      </c>
      <c r="D296" s="45">
        <v>94274</v>
      </c>
      <c r="E296" s="19">
        <v>100</v>
      </c>
      <c r="F296" s="45">
        <v>63481</v>
      </c>
      <c r="G296" s="150">
        <v>276</v>
      </c>
      <c r="H296" s="150">
        <v>12118</v>
      </c>
      <c r="I296" s="19">
        <v>12</v>
      </c>
      <c r="J296" s="19">
        <v>1966</v>
      </c>
      <c r="K296" s="19">
        <v>1</v>
      </c>
      <c r="L296" s="19">
        <v>2311</v>
      </c>
      <c r="M296" s="19">
        <v>0</v>
      </c>
      <c r="N296" s="19">
        <v>0</v>
      </c>
      <c r="O296" s="55">
        <f t="shared" si="625"/>
        <v>431</v>
      </c>
      <c r="P296" s="55">
        <f t="shared" si="626"/>
        <v>162032</v>
      </c>
      <c r="Q296" s="19">
        <v>361</v>
      </c>
      <c r="R296" s="19">
        <v>75069</v>
      </c>
      <c r="S296" s="19">
        <v>8</v>
      </c>
      <c r="T296" s="19">
        <v>5885</v>
      </c>
      <c r="U296" s="19">
        <v>0</v>
      </c>
      <c r="V296" s="19">
        <v>0</v>
      </c>
      <c r="W296" s="19">
        <v>0</v>
      </c>
      <c r="X296" s="19">
        <v>0</v>
      </c>
      <c r="Y296" s="19">
        <v>4</v>
      </c>
      <c r="Z296" s="52">
        <v>588</v>
      </c>
      <c r="AA296" s="19">
        <v>0</v>
      </c>
      <c r="AB296" s="19">
        <v>160</v>
      </c>
      <c r="AC296" s="56">
        <f t="shared" si="627"/>
        <v>12</v>
      </c>
      <c r="AD296" s="56">
        <f t="shared" si="628"/>
        <v>6473</v>
      </c>
      <c r="AE296" s="19">
        <v>0</v>
      </c>
      <c r="AF296" s="19">
        <v>0</v>
      </c>
      <c r="AG296" s="19">
        <v>4</v>
      </c>
      <c r="AH296" s="19">
        <v>2354</v>
      </c>
      <c r="AI296" s="19">
        <v>7</v>
      </c>
      <c r="AJ296" s="19">
        <v>4032</v>
      </c>
      <c r="AK296" s="19">
        <v>0</v>
      </c>
      <c r="AL296" s="19">
        <v>0</v>
      </c>
      <c r="AM296" s="19">
        <v>2</v>
      </c>
      <c r="AN296" s="19">
        <v>88</v>
      </c>
      <c r="AO296" s="19">
        <v>15</v>
      </c>
      <c r="AP296" s="19">
        <v>4706</v>
      </c>
      <c r="AQ296" s="19">
        <v>1</v>
      </c>
      <c r="AR296" s="45">
        <v>1000</v>
      </c>
      <c r="AS296" s="57">
        <f t="shared" si="629"/>
        <v>471</v>
      </c>
      <c r="AT296" s="57">
        <f t="shared" si="630"/>
        <v>179685</v>
      </c>
      <c r="AU296" s="19">
        <v>285</v>
      </c>
      <c r="AV296" s="45">
        <v>54914</v>
      </c>
      <c r="AW296" s="19">
        <v>68</v>
      </c>
      <c r="AX296" s="19">
        <v>13218</v>
      </c>
      <c r="AY296" s="19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24</v>
      </c>
      <c r="BF296" s="19">
        <v>12290</v>
      </c>
      <c r="BG296" s="19">
        <v>13</v>
      </c>
      <c r="BH296" s="19">
        <v>4059</v>
      </c>
      <c r="BI296" s="58">
        <f t="shared" si="631"/>
        <v>37</v>
      </c>
      <c r="BJ296" s="59">
        <f t="shared" si="632"/>
        <v>16349</v>
      </c>
      <c r="BK296" s="58">
        <f t="shared" si="633"/>
        <v>508</v>
      </c>
      <c r="BL296" s="59">
        <f t="shared" si="634"/>
        <v>196034</v>
      </c>
    </row>
    <row r="297" spans="1:64" s="60" customFormat="1" ht="18" customHeight="1" thickBot="1" x14ac:dyDescent="0.3">
      <c r="A297" s="53" t="s">
        <v>25</v>
      </c>
      <c r="B297" s="54" t="s">
        <v>54</v>
      </c>
      <c r="C297" s="19">
        <v>0</v>
      </c>
      <c r="D297" s="45">
        <v>0</v>
      </c>
      <c r="E297" s="19">
        <v>0</v>
      </c>
      <c r="F297" s="45">
        <v>0</v>
      </c>
      <c r="G297" s="150">
        <v>0</v>
      </c>
      <c r="H297" s="150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55">
        <f t="shared" si="625"/>
        <v>0</v>
      </c>
      <c r="P297" s="55">
        <f t="shared" si="626"/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0</v>
      </c>
      <c r="Z297" s="52">
        <v>0</v>
      </c>
      <c r="AA297" s="19">
        <v>0</v>
      </c>
      <c r="AB297" s="19">
        <v>0</v>
      </c>
      <c r="AC297" s="56">
        <f t="shared" si="627"/>
        <v>0</v>
      </c>
      <c r="AD297" s="56">
        <f t="shared" si="628"/>
        <v>0</v>
      </c>
      <c r="AE297" s="19"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45">
        <v>0</v>
      </c>
      <c r="AS297" s="57">
        <f t="shared" si="629"/>
        <v>0</v>
      </c>
      <c r="AT297" s="57">
        <f t="shared" si="630"/>
        <v>0</v>
      </c>
      <c r="AU297" s="19">
        <v>0</v>
      </c>
      <c r="AV297" s="45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58">
        <f t="shared" si="631"/>
        <v>0</v>
      </c>
      <c r="BJ297" s="59">
        <f t="shared" si="632"/>
        <v>0</v>
      </c>
      <c r="BK297" s="58">
        <f t="shared" si="633"/>
        <v>0</v>
      </c>
      <c r="BL297" s="59">
        <f t="shared" si="634"/>
        <v>0</v>
      </c>
    </row>
    <row r="298" spans="1:64" s="60" customFormat="1" ht="18" customHeight="1" thickBot="1" x14ac:dyDescent="0.3">
      <c r="A298" s="53" t="s">
        <v>6</v>
      </c>
      <c r="B298" s="54" t="s">
        <v>54</v>
      </c>
      <c r="C298" s="19">
        <v>382</v>
      </c>
      <c r="D298" s="45">
        <v>116114</v>
      </c>
      <c r="E298" s="19">
        <v>93</v>
      </c>
      <c r="F298" s="45">
        <v>84579</v>
      </c>
      <c r="G298" s="150">
        <v>19</v>
      </c>
      <c r="H298" s="150">
        <v>4551</v>
      </c>
      <c r="I298" s="19">
        <v>17</v>
      </c>
      <c r="J298" s="19">
        <v>896</v>
      </c>
      <c r="K298" s="19">
        <v>25</v>
      </c>
      <c r="L298" s="19">
        <v>1640</v>
      </c>
      <c r="M298" s="19">
        <v>1</v>
      </c>
      <c r="N298" s="19">
        <v>45</v>
      </c>
      <c r="O298" s="55">
        <f t="shared" si="625"/>
        <v>517</v>
      </c>
      <c r="P298" s="55">
        <f t="shared" si="626"/>
        <v>203229</v>
      </c>
      <c r="Q298" s="19">
        <v>433</v>
      </c>
      <c r="R298" s="19">
        <v>92460</v>
      </c>
      <c r="S298" s="19">
        <v>24</v>
      </c>
      <c r="T298" s="19">
        <v>32410</v>
      </c>
      <c r="U298" s="19">
        <v>12</v>
      </c>
      <c r="V298" s="19">
        <v>25309</v>
      </c>
      <c r="W298" s="19">
        <v>1</v>
      </c>
      <c r="X298" s="19">
        <v>22760</v>
      </c>
      <c r="Y298" s="19">
        <v>0</v>
      </c>
      <c r="Z298" s="52">
        <v>0</v>
      </c>
      <c r="AA298" s="19">
        <v>0</v>
      </c>
      <c r="AB298" s="19">
        <v>0</v>
      </c>
      <c r="AC298" s="56">
        <f t="shared" si="627"/>
        <v>37</v>
      </c>
      <c r="AD298" s="56">
        <f t="shared" si="628"/>
        <v>80479</v>
      </c>
      <c r="AE298" s="19">
        <v>0</v>
      </c>
      <c r="AF298" s="19">
        <v>0</v>
      </c>
      <c r="AG298" s="19">
        <v>2</v>
      </c>
      <c r="AH298" s="19">
        <v>1953</v>
      </c>
      <c r="AI298" s="19">
        <v>3</v>
      </c>
      <c r="AJ298" s="19">
        <v>4965</v>
      </c>
      <c r="AK298" s="19">
        <v>1</v>
      </c>
      <c r="AL298" s="19">
        <v>8456</v>
      </c>
      <c r="AM298" s="19">
        <v>9</v>
      </c>
      <c r="AN298" s="19">
        <v>977</v>
      </c>
      <c r="AO298" s="19">
        <v>0</v>
      </c>
      <c r="AP298" s="19">
        <v>0</v>
      </c>
      <c r="AQ298" s="19">
        <v>0</v>
      </c>
      <c r="AR298" s="45">
        <v>0</v>
      </c>
      <c r="AS298" s="57">
        <f t="shared" si="629"/>
        <v>569</v>
      </c>
      <c r="AT298" s="57">
        <f t="shared" si="630"/>
        <v>300059</v>
      </c>
      <c r="AU298" s="19">
        <v>465</v>
      </c>
      <c r="AV298" s="45">
        <v>126937</v>
      </c>
      <c r="AW298" s="19">
        <v>162</v>
      </c>
      <c r="AX298" s="19">
        <v>69203</v>
      </c>
      <c r="AY298" s="19">
        <v>0</v>
      </c>
      <c r="AZ298" s="19">
        <v>0</v>
      </c>
      <c r="BA298" s="19">
        <v>9</v>
      </c>
      <c r="BB298" s="19">
        <v>22099</v>
      </c>
      <c r="BC298" s="19">
        <v>9</v>
      </c>
      <c r="BD298" s="19">
        <v>25369</v>
      </c>
      <c r="BE298" s="19">
        <v>12</v>
      </c>
      <c r="BF298" s="19">
        <v>6144</v>
      </c>
      <c r="BG298" s="19">
        <v>27</v>
      </c>
      <c r="BH298" s="19">
        <v>14094</v>
      </c>
      <c r="BI298" s="58">
        <f t="shared" si="631"/>
        <v>57</v>
      </c>
      <c r="BJ298" s="59">
        <f t="shared" si="632"/>
        <v>67706</v>
      </c>
      <c r="BK298" s="58">
        <f t="shared" si="633"/>
        <v>626</v>
      </c>
      <c r="BL298" s="59">
        <f t="shared" si="634"/>
        <v>367765</v>
      </c>
    </row>
    <row r="299" spans="1:64" s="60" customFormat="1" ht="18" customHeight="1" thickBot="1" x14ac:dyDescent="0.3">
      <c r="A299" s="53" t="s">
        <v>27</v>
      </c>
      <c r="B299" s="54" t="s">
        <v>54</v>
      </c>
      <c r="C299" s="19">
        <v>342</v>
      </c>
      <c r="D299" s="45">
        <v>104048</v>
      </c>
      <c r="E299" s="45">
        <v>114</v>
      </c>
      <c r="F299" s="45">
        <v>18916</v>
      </c>
      <c r="G299" s="155">
        <v>112</v>
      </c>
      <c r="H299" s="155">
        <v>20931</v>
      </c>
      <c r="I299" s="45">
        <v>4</v>
      </c>
      <c r="J299" s="45">
        <v>1881.1288159830999</v>
      </c>
      <c r="K299" s="45">
        <v>11</v>
      </c>
      <c r="L299" s="45">
        <v>7874.1300565019001</v>
      </c>
      <c r="M299" s="45">
        <f t="shared" ref="M299" si="751">K299*0.2</f>
        <v>2.2000000000000002</v>
      </c>
      <c r="N299" s="45">
        <f t="shared" ref="N299" si="752">L299*0.2</f>
        <v>1574.8260113003801</v>
      </c>
      <c r="O299" s="55">
        <f t="shared" si="625"/>
        <v>471</v>
      </c>
      <c r="P299" s="55">
        <f t="shared" si="626"/>
        <v>132719.25887248499</v>
      </c>
      <c r="Q299" s="49">
        <f t="shared" ref="Q299" si="753">O299*0.78</f>
        <v>367.38</v>
      </c>
      <c r="R299" s="49">
        <f t="shared" ref="R299" si="754">P299*0.78</f>
        <v>103521.0219205383</v>
      </c>
      <c r="S299" s="45">
        <v>53</v>
      </c>
      <c r="T299" s="45">
        <v>9861.5289515424993</v>
      </c>
      <c r="U299" s="45">
        <v>4</v>
      </c>
      <c r="V299" s="45">
        <v>8202.522639127501</v>
      </c>
      <c r="W299" s="45">
        <v>0</v>
      </c>
      <c r="X299" s="45">
        <v>0</v>
      </c>
      <c r="Y299" s="45">
        <v>4</v>
      </c>
      <c r="Z299" s="45">
        <v>2789.9222010849999</v>
      </c>
      <c r="AA299" s="80">
        <f t="shared" ref="AA299" si="755">Y299*0.1</f>
        <v>0.4</v>
      </c>
      <c r="AB299" s="80">
        <f t="shared" ref="AB299" si="756">Z299*0.1</f>
        <v>278.99222010850002</v>
      </c>
      <c r="AC299" s="56">
        <f t="shared" si="627"/>
        <v>61</v>
      </c>
      <c r="AD299" s="56">
        <f t="shared" si="628"/>
        <v>20853.973791755001</v>
      </c>
      <c r="AE299" s="80">
        <v>0</v>
      </c>
      <c r="AF299" s="80">
        <v>0</v>
      </c>
      <c r="AG299" s="45">
        <v>3</v>
      </c>
      <c r="AH299" s="45">
        <v>2886.5585879999994</v>
      </c>
      <c r="AI299" s="45">
        <v>14</v>
      </c>
      <c r="AJ299" s="45">
        <v>2407.8740625</v>
      </c>
      <c r="AK299" s="45">
        <v>2</v>
      </c>
      <c r="AL299" s="45">
        <v>233.7</v>
      </c>
      <c r="AM299" s="45">
        <v>4</v>
      </c>
      <c r="AN299" s="45">
        <v>299.29999999999995</v>
      </c>
      <c r="AO299" s="45">
        <v>92</v>
      </c>
      <c r="AP299" s="45">
        <v>5800.4087874999996</v>
      </c>
      <c r="AQ299" s="45">
        <f t="shared" ref="AQ299" si="757">AO299*0.25</f>
        <v>23</v>
      </c>
      <c r="AR299" s="45">
        <f t="shared" ref="AR299" si="758">AP299*0.25</f>
        <v>1450.1021968749999</v>
      </c>
      <c r="AS299" s="57">
        <f t="shared" si="629"/>
        <v>647</v>
      </c>
      <c r="AT299" s="57">
        <f t="shared" si="630"/>
        <v>165201.07410223997</v>
      </c>
      <c r="AU299" s="45">
        <v>116</v>
      </c>
      <c r="AV299" s="45">
        <v>27976.004097424517</v>
      </c>
      <c r="AW299" s="50">
        <f t="shared" ref="AW299" si="759">AU299*0.4</f>
        <v>46.400000000000006</v>
      </c>
      <c r="AX299" s="50">
        <f t="shared" ref="AX299" si="760">AV299*0.4</f>
        <v>11190.401638969808</v>
      </c>
      <c r="AY299" s="45">
        <v>0</v>
      </c>
      <c r="AZ299" s="45">
        <v>0</v>
      </c>
      <c r="BA299" s="45">
        <v>1</v>
      </c>
      <c r="BB299" s="45">
        <v>3000</v>
      </c>
      <c r="BC299" s="45">
        <v>2</v>
      </c>
      <c r="BD299" s="45">
        <v>5125</v>
      </c>
      <c r="BE299" s="45">
        <v>26</v>
      </c>
      <c r="BF299" s="45">
        <v>17200.125</v>
      </c>
      <c r="BG299" s="45">
        <v>21</v>
      </c>
      <c r="BH299" s="45">
        <v>10455</v>
      </c>
      <c r="BI299" s="58">
        <f t="shared" si="631"/>
        <v>50</v>
      </c>
      <c r="BJ299" s="59">
        <f t="shared" si="632"/>
        <v>35780.125</v>
      </c>
      <c r="BK299" s="58">
        <f t="shared" si="633"/>
        <v>697</v>
      </c>
      <c r="BL299" s="59">
        <f t="shared" si="634"/>
        <v>200981.19910223997</v>
      </c>
    </row>
    <row r="300" spans="1:64" s="60" customFormat="1" ht="18" customHeight="1" thickBot="1" x14ac:dyDescent="0.3">
      <c r="A300" s="53" t="s">
        <v>7</v>
      </c>
      <c r="B300" s="54" t="s">
        <v>54</v>
      </c>
      <c r="C300" s="19">
        <v>623</v>
      </c>
      <c r="D300" s="45">
        <v>186988</v>
      </c>
      <c r="E300" s="19">
        <v>194</v>
      </c>
      <c r="F300" s="45">
        <v>120596</v>
      </c>
      <c r="G300" s="150">
        <v>47</v>
      </c>
      <c r="H300" s="150">
        <v>21290</v>
      </c>
      <c r="I300" s="19">
        <v>20</v>
      </c>
      <c r="J300" s="19">
        <v>3011</v>
      </c>
      <c r="K300" s="19">
        <v>7</v>
      </c>
      <c r="L300" s="19">
        <v>7747</v>
      </c>
      <c r="M300" s="19">
        <v>1</v>
      </c>
      <c r="N300" s="19">
        <v>43</v>
      </c>
      <c r="O300" s="55">
        <f t="shared" si="625"/>
        <v>844</v>
      </c>
      <c r="P300" s="55">
        <f t="shared" si="626"/>
        <v>318342</v>
      </c>
      <c r="Q300" s="19">
        <v>707</v>
      </c>
      <c r="R300" s="19">
        <v>148896</v>
      </c>
      <c r="S300" s="19">
        <v>17</v>
      </c>
      <c r="T300" s="19">
        <v>6058</v>
      </c>
      <c r="U300" s="19">
        <v>0</v>
      </c>
      <c r="V300" s="19">
        <v>0</v>
      </c>
      <c r="W300" s="19">
        <v>0</v>
      </c>
      <c r="X300" s="19">
        <v>0</v>
      </c>
      <c r="Y300" s="19">
        <v>2</v>
      </c>
      <c r="Z300" s="52">
        <v>2609</v>
      </c>
      <c r="AA300" s="19">
        <v>0</v>
      </c>
      <c r="AB300" s="19">
        <v>0</v>
      </c>
      <c r="AC300" s="56">
        <f t="shared" si="627"/>
        <v>19</v>
      </c>
      <c r="AD300" s="56">
        <f t="shared" si="628"/>
        <v>8667</v>
      </c>
      <c r="AE300" s="19">
        <v>0</v>
      </c>
      <c r="AF300" s="19">
        <v>0</v>
      </c>
      <c r="AG300" s="19">
        <v>6</v>
      </c>
      <c r="AH300" s="19">
        <v>2055</v>
      </c>
      <c r="AI300" s="19">
        <v>16</v>
      </c>
      <c r="AJ300" s="19">
        <v>20907</v>
      </c>
      <c r="AK300" s="19">
        <v>4</v>
      </c>
      <c r="AL300" s="19">
        <v>474</v>
      </c>
      <c r="AM300" s="19">
        <v>13</v>
      </c>
      <c r="AN300" s="19">
        <v>735</v>
      </c>
      <c r="AO300" s="19">
        <v>0</v>
      </c>
      <c r="AP300" s="19">
        <v>0</v>
      </c>
      <c r="AQ300" s="19">
        <v>0</v>
      </c>
      <c r="AR300" s="45">
        <v>0</v>
      </c>
      <c r="AS300" s="57">
        <f t="shared" si="629"/>
        <v>902</v>
      </c>
      <c r="AT300" s="57">
        <f t="shared" si="630"/>
        <v>351180</v>
      </c>
      <c r="AU300" s="19">
        <v>554</v>
      </c>
      <c r="AV300" s="45">
        <v>110666</v>
      </c>
      <c r="AW300" s="19">
        <v>97</v>
      </c>
      <c r="AX300" s="19">
        <v>20748</v>
      </c>
      <c r="AY300" s="19">
        <v>0</v>
      </c>
      <c r="AZ300" s="19">
        <v>0</v>
      </c>
      <c r="BA300" s="19">
        <v>0</v>
      </c>
      <c r="BB300" s="19">
        <v>0</v>
      </c>
      <c r="BC300" s="19">
        <v>0</v>
      </c>
      <c r="BD300" s="19">
        <v>0</v>
      </c>
      <c r="BE300" s="19">
        <v>14</v>
      </c>
      <c r="BF300" s="19">
        <v>8743</v>
      </c>
      <c r="BG300" s="19">
        <v>0</v>
      </c>
      <c r="BH300" s="19">
        <v>0</v>
      </c>
      <c r="BI300" s="58">
        <f t="shared" si="631"/>
        <v>14</v>
      </c>
      <c r="BJ300" s="59">
        <f t="shared" si="632"/>
        <v>8743</v>
      </c>
      <c r="BK300" s="58">
        <f t="shared" si="633"/>
        <v>916</v>
      </c>
      <c r="BL300" s="59">
        <f t="shared" si="634"/>
        <v>359923</v>
      </c>
    </row>
    <row r="301" spans="1:64" s="60" customFormat="1" ht="18" customHeight="1" thickBot="1" x14ac:dyDescent="0.3">
      <c r="A301" s="53" t="s">
        <v>21</v>
      </c>
      <c r="B301" s="54" t="s">
        <v>54</v>
      </c>
      <c r="C301" s="19">
        <v>0</v>
      </c>
      <c r="D301" s="45">
        <v>0</v>
      </c>
      <c r="E301" s="19">
        <v>0</v>
      </c>
      <c r="F301" s="45">
        <v>0</v>
      </c>
      <c r="G301" s="150">
        <v>0</v>
      </c>
      <c r="H301" s="150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55">
        <f t="shared" si="625"/>
        <v>0</v>
      </c>
      <c r="P301" s="55">
        <f t="shared" si="626"/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52">
        <v>0</v>
      </c>
      <c r="AA301" s="19">
        <v>0</v>
      </c>
      <c r="AB301" s="19">
        <v>0</v>
      </c>
      <c r="AC301" s="56">
        <f t="shared" si="627"/>
        <v>0</v>
      </c>
      <c r="AD301" s="56">
        <f t="shared" si="628"/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45">
        <v>0</v>
      </c>
      <c r="AS301" s="57">
        <f t="shared" si="629"/>
        <v>0</v>
      </c>
      <c r="AT301" s="57">
        <f t="shared" si="630"/>
        <v>0</v>
      </c>
      <c r="AU301" s="19">
        <v>0</v>
      </c>
      <c r="AV301" s="45">
        <v>0</v>
      </c>
      <c r="AW301" s="19">
        <v>0</v>
      </c>
      <c r="AX301" s="19">
        <v>0</v>
      </c>
      <c r="AY301" s="19">
        <v>0</v>
      </c>
      <c r="AZ301" s="19">
        <v>0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19">
        <v>0</v>
      </c>
      <c r="BG301" s="19">
        <v>0</v>
      </c>
      <c r="BH301" s="19">
        <v>0</v>
      </c>
      <c r="BI301" s="58">
        <f t="shared" si="631"/>
        <v>0</v>
      </c>
      <c r="BJ301" s="59">
        <f t="shared" si="632"/>
        <v>0</v>
      </c>
      <c r="BK301" s="58">
        <f t="shared" si="633"/>
        <v>0</v>
      </c>
      <c r="BL301" s="59">
        <f t="shared" si="634"/>
        <v>0</v>
      </c>
    </row>
    <row r="302" spans="1:64" s="60" customFormat="1" ht="18" customHeight="1" thickBot="1" x14ac:dyDescent="0.3">
      <c r="A302" s="53" t="s">
        <v>8</v>
      </c>
      <c r="B302" s="54" t="s">
        <v>54</v>
      </c>
      <c r="C302" s="19">
        <v>365</v>
      </c>
      <c r="D302" s="45">
        <v>68705</v>
      </c>
      <c r="E302" s="19">
        <v>118</v>
      </c>
      <c r="F302" s="45">
        <v>44213</v>
      </c>
      <c r="G302" s="150">
        <v>41</v>
      </c>
      <c r="H302" s="150">
        <v>8915</v>
      </c>
      <c r="I302" s="19">
        <v>4</v>
      </c>
      <c r="J302" s="19">
        <v>827</v>
      </c>
      <c r="K302" s="19">
        <v>5</v>
      </c>
      <c r="L302" s="19">
        <v>3165</v>
      </c>
      <c r="M302" s="19">
        <v>0</v>
      </c>
      <c r="N302" s="19">
        <v>0</v>
      </c>
      <c r="O302" s="55">
        <f t="shared" si="625"/>
        <v>492</v>
      </c>
      <c r="P302" s="55">
        <f t="shared" si="626"/>
        <v>116910</v>
      </c>
      <c r="Q302" s="19">
        <v>411</v>
      </c>
      <c r="R302" s="19">
        <v>54707</v>
      </c>
      <c r="S302" s="19">
        <v>29</v>
      </c>
      <c r="T302" s="19">
        <v>15720</v>
      </c>
      <c r="U302" s="19">
        <v>5</v>
      </c>
      <c r="V302" s="19">
        <v>6069</v>
      </c>
      <c r="W302" s="19">
        <v>2</v>
      </c>
      <c r="X302" s="19">
        <v>2581</v>
      </c>
      <c r="Y302" s="19">
        <v>6</v>
      </c>
      <c r="Z302" s="52">
        <v>2427</v>
      </c>
      <c r="AA302" s="19">
        <v>2</v>
      </c>
      <c r="AB302" s="19">
        <v>400</v>
      </c>
      <c r="AC302" s="56">
        <f t="shared" si="627"/>
        <v>42</v>
      </c>
      <c r="AD302" s="56">
        <f t="shared" si="628"/>
        <v>26797</v>
      </c>
      <c r="AE302" s="19">
        <v>0</v>
      </c>
      <c r="AF302" s="19">
        <v>0</v>
      </c>
      <c r="AG302" s="19">
        <v>5</v>
      </c>
      <c r="AH302" s="19">
        <v>610</v>
      </c>
      <c r="AI302" s="19">
        <v>4</v>
      </c>
      <c r="AJ302" s="19">
        <v>2544</v>
      </c>
      <c r="AK302" s="19">
        <v>4</v>
      </c>
      <c r="AL302" s="19">
        <v>225</v>
      </c>
      <c r="AM302" s="19">
        <v>16</v>
      </c>
      <c r="AN302" s="19">
        <v>856</v>
      </c>
      <c r="AO302" s="19">
        <v>19</v>
      </c>
      <c r="AP302" s="19">
        <v>3967</v>
      </c>
      <c r="AQ302" s="19">
        <v>10</v>
      </c>
      <c r="AR302" s="45">
        <v>3000</v>
      </c>
      <c r="AS302" s="57">
        <f t="shared" si="629"/>
        <v>582</v>
      </c>
      <c r="AT302" s="57">
        <f t="shared" si="630"/>
        <v>151909</v>
      </c>
      <c r="AU302" s="19">
        <v>362</v>
      </c>
      <c r="AV302" s="45">
        <v>49719</v>
      </c>
      <c r="AW302" s="19">
        <v>214</v>
      </c>
      <c r="AX302" s="19">
        <v>42857</v>
      </c>
      <c r="AY302" s="19">
        <v>0</v>
      </c>
      <c r="AZ302" s="19">
        <v>0</v>
      </c>
      <c r="BA302" s="19">
        <v>0</v>
      </c>
      <c r="BB302" s="19">
        <v>113</v>
      </c>
      <c r="BC302" s="19">
        <v>2</v>
      </c>
      <c r="BD302" s="19">
        <v>5637</v>
      </c>
      <c r="BE302" s="19">
        <v>48</v>
      </c>
      <c r="BF302" s="19">
        <v>9831</v>
      </c>
      <c r="BG302" s="19">
        <v>33</v>
      </c>
      <c r="BH302" s="19">
        <v>6765</v>
      </c>
      <c r="BI302" s="58">
        <f t="shared" si="631"/>
        <v>83</v>
      </c>
      <c r="BJ302" s="59">
        <f t="shared" si="632"/>
        <v>22346</v>
      </c>
      <c r="BK302" s="58">
        <f t="shared" si="633"/>
        <v>665</v>
      </c>
      <c r="BL302" s="59">
        <f t="shared" si="634"/>
        <v>174255</v>
      </c>
    </row>
    <row r="303" spans="1:64" s="60" customFormat="1" ht="18" customHeight="1" thickBot="1" x14ac:dyDescent="0.3">
      <c r="A303" s="53" t="s">
        <v>9</v>
      </c>
      <c r="B303" s="54" t="s">
        <v>54</v>
      </c>
      <c r="C303" s="19">
        <v>0</v>
      </c>
      <c r="D303" s="45">
        <v>0</v>
      </c>
      <c r="E303" s="19">
        <v>0</v>
      </c>
      <c r="F303" s="45">
        <v>0</v>
      </c>
      <c r="G303" s="150">
        <v>0</v>
      </c>
      <c r="H303" s="150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55">
        <f t="shared" si="625"/>
        <v>0</v>
      </c>
      <c r="P303" s="55">
        <f t="shared" si="626"/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52">
        <v>0</v>
      </c>
      <c r="AA303" s="19">
        <v>0</v>
      </c>
      <c r="AB303" s="19">
        <v>0</v>
      </c>
      <c r="AC303" s="56">
        <f t="shared" si="627"/>
        <v>0</v>
      </c>
      <c r="AD303" s="56">
        <f t="shared" si="628"/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45">
        <v>0</v>
      </c>
      <c r="AS303" s="57">
        <f t="shared" si="629"/>
        <v>0</v>
      </c>
      <c r="AT303" s="57">
        <f t="shared" si="630"/>
        <v>0</v>
      </c>
      <c r="AU303" s="19">
        <v>0</v>
      </c>
      <c r="AV303" s="45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  <c r="BF303" s="19">
        <v>0</v>
      </c>
      <c r="BG303" s="19">
        <v>0</v>
      </c>
      <c r="BH303" s="19">
        <v>0</v>
      </c>
      <c r="BI303" s="58">
        <f t="shared" si="631"/>
        <v>0</v>
      </c>
      <c r="BJ303" s="59">
        <f t="shared" si="632"/>
        <v>0</v>
      </c>
      <c r="BK303" s="58">
        <f t="shared" si="633"/>
        <v>0</v>
      </c>
      <c r="BL303" s="59">
        <f t="shared" si="634"/>
        <v>0</v>
      </c>
    </row>
    <row r="304" spans="1:64" s="60" customFormat="1" ht="18" customHeight="1" thickBot="1" x14ac:dyDescent="0.3">
      <c r="A304" s="53" t="s">
        <v>10</v>
      </c>
      <c r="B304" s="54" t="s">
        <v>54</v>
      </c>
      <c r="C304" s="52">
        <v>20</v>
      </c>
      <c r="D304" s="45">
        <v>2644</v>
      </c>
      <c r="E304" s="52">
        <v>10</v>
      </c>
      <c r="F304" s="52">
        <v>3148</v>
      </c>
      <c r="G304" s="150">
        <v>0</v>
      </c>
      <c r="H304" s="150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5">
        <f t="shared" si="625"/>
        <v>30</v>
      </c>
      <c r="P304" s="55">
        <f t="shared" si="626"/>
        <v>5792</v>
      </c>
      <c r="Q304" s="49">
        <v>0</v>
      </c>
      <c r="R304" s="49">
        <v>0</v>
      </c>
      <c r="S304" s="52">
        <v>5</v>
      </c>
      <c r="T304" s="52">
        <v>3000</v>
      </c>
      <c r="U304" s="52">
        <v>5</v>
      </c>
      <c r="V304" s="52">
        <v>4000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6">
        <f t="shared" si="627"/>
        <v>10</v>
      </c>
      <c r="AD304" s="56">
        <f t="shared" si="628"/>
        <v>7000</v>
      </c>
      <c r="AE304" s="52">
        <v>0</v>
      </c>
      <c r="AF304" s="52">
        <v>0</v>
      </c>
      <c r="AG304" s="52">
        <v>5</v>
      </c>
      <c r="AH304" s="52">
        <v>2000</v>
      </c>
      <c r="AI304" s="52">
        <v>5</v>
      </c>
      <c r="AJ304" s="52">
        <v>3000</v>
      </c>
      <c r="AK304" s="52">
        <v>0</v>
      </c>
      <c r="AL304" s="52">
        <v>0</v>
      </c>
      <c r="AM304" s="52">
        <v>0</v>
      </c>
      <c r="AN304" s="52">
        <v>0</v>
      </c>
      <c r="AO304" s="52">
        <v>0</v>
      </c>
      <c r="AP304" s="52">
        <v>0</v>
      </c>
      <c r="AQ304" s="52">
        <v>0</v>
      </c>
      <c r="AR304" s="52">
        <v>0</v>
      </c>
      <c r="AS304" s="57">
        <f t="shared" si="629"/>
        <v>50</v>
      </c>
      <c r="AT304" s="57">
        <f t="shared" si="630"/>
        <v>17792</v>
      </c>
      <c r="AU304" s="49">
        <v>0</v>
      </c>
      <c r="AV304" s="49">
        <v>0</v>
      </c>
      <c r="AW304" s="49">
        <v>0</v>
      </c>
      <c r="AX304" s="49">
        <v>0</v>
      </c>
      <c r="AY304" s="52">
        <v>0</v>
      </c>
      <c r="AZ304" s="52">
        <v>0</v>
      </c>
      <c r="BA304" s="52">
        <v>5</v>
      </c>
      <c r="BB304" s="52">
        <v>3000</v>
      </c>
      <c r="BC304" s="52">
        <v>5</v>
      </c>
      <c r="BD304" s="52">
        <v>7000</v>
      </c>
      <c r="BE304" s="52">
        <v>10</v>
      </c>
      <c r="BF304" s="52">
        <v>10000</v>
      </c>
      <c r="BG304" s="52">
        <v>0</v>
      </c>
      <c r="BH304" s="52">
        <v>0</v>
      </c>
      <c r="BI304" s="58">
        <f t="shared" si="631"/>
        <v>20</v>
      </c>
      <c r="BJ304" s="59">
        <f t="shared" si="632"/>
        <v>20000</v>
      </c>
      <c r="BK304" s="58">
        <f t="shared" si="633"/>
        <v>70</v>
      </c>
      <c r="BL304" s="59">
        <f t="shared" si="634"/>
        <v>37792</v>
      </c>
    </row>
    <row r="305" spans="1:64" s="60" customFormat="1" ht="18" customHeight="1" thickBot="1" x14ac:dyDescent="0.3">
      <c r="A305" s="53" t="s">
        <v>11</v>
      </c>
      <c r="B305" s="54" t="s">
        <v>54</v>
      </c>
      <c r="C305" s="19">
        <v>279</v>
      </c>
      <c r="D305" s="45">
        <v>34383</v>
      </c>
      <c r="E305" s="19">
        <v>13</v>
      </c>
      <c r="F305" s="45">
        <v>12303</v>
      </c>
      <c r="G305" s="150">
        <v>6</v>
      </c>
      <c r="H305" s="150">
        <v>1386</v>
      </c>
      <c r="I305" s="19">
        <v>39</v>
      </c>
      <c r="J305" s="19">
        <v>2590</v>
      </c>
      <c r="K305" s="19">
        <v>46</v>
      </c>
      <c r="L305" s="19">
        <v>3608</v>
      </c>
      <c r="M305" s="19">
        <v>0</v>
      </c>
      <c r="N305" s="19">
        <v>0</v>
      </c>
      <c r="O305" s="55">
        <f t="shared" si="625"/>
        <v>377</v>
      </c>
      <c r="P305" s="55">
        <f t="shared" si="626"/>
        <v>52884</v>
      </c>
      <c r="Q305" s="19">
        <v>315</v>
      </c>
      <c r="R305" s="19">
        <v>27378</v>
      </c>
      <c r="S305" s="19">
        <v>66</v>
      </c>
      <c r="T305" s="19">
        <v>6816</v>
      </c>
      <c r="U305" s="19">
        <v>24</v>
      </c>
      <c r="V305" s="19">
        <v>2772</v>
      </c>
      <c r="W305" s="19">
        <v>0</v>
      </c>
      <c r="X305" s="19">
        <v>0</v>
      </c>
      <c r="Y305" s="19">
        <v>17</v>
      </c>
      <c r="Z305" s="52">
        <v>1291</v>
      </c>
      <c r="AA305" s="19">
        <v>1</v>
      </c>
      <c r="AB305" s="19">
        <v>1000</v>
      </c>
      <c r="AC305" s="56">
        <f t="shared" si="627"/>
        <v>107</v>
      </c>
      <c r="AD305" s="56">
        <f t="shared" si="628"/>
        <v>10879</v>
      </c>
      <c r="AE305" s="19">
        <v>0</v>
      </c>
      <c r="AF305" s="19">
        <v>0</v>
      </c>
      <c r="AG305" s="19">
        <v>12</v>
      </c>
      <c r="AH305" s="19">
        <v>1534</v>
      </c>
      <c r="AI305" s="19">
        <v>12</v>
      </c>
      <c r="AJ305" s="19">
        <v>3186</v>
      </c>
      <c r="AK305" s="19">
        <v>3</v>
      </c>
      <c r="AL305" s="19">
        <v>730</v>
      </c>
      <c r="AM305" s="19">
        <v>7</v>
      </c>
      <c r="AN305" s="19">
        <v>257</v>
      </c>
      <c r="AO305" s="19">
        <v>49</v>
      </c>
      <c r="AP305" s="19">
        <v>6128</v>
      </c>
      <c r="AQ305" s="19">
        <v>2</v>
      </c>
      <c r="AR305" s="45">
        <v>1000</v>
      </c>
      <c r="AS305" s="57">
        <f t="shared" si="629"/>
        <v>567</v>
      </c>
      <c r="AT305" s="57">
        <f t="shared" si="630"/>
        <v>75598</v>
      </c>
      <c r="AU305" s="19">
        <v>327</v>
      </c>
      <c r="AV305" s="45">
        <v>25631</v>
      </c>
      <c r="AW305" s="19">
        <v>5</v>
      </c>
      <c r="AX305" s="19">
        <v>937</v>
      </c>
      <c r="AY305" s="23">
        <v>0</v>
      </c>
      <c r="AZ305" s="23">
        <v>0</v>
      </c>
      <c r="BA305" s="23">
        <v>5</v>
      </c>
      <c r="BB305" s="23">
        <v>2029</v>
      </c>
      <c r="BC305" s="23">
        <v>8</v>
      </c>
      <c r="BD305" s="23">
        <v>4510</v>
      </c>
      <c r="BE305" s="64">
        <v>0</v>
      </c>
      <c r="BF305" s="64">
        <v>0</v>
      </c>
      <c r="BG305" s="64">
        <v>631</v>
      </c>
      <c r="BH305" s="64">
        <v>5637</v>
      </c>
      <c r="BI305" s="58">
        <f t="shared" si="631"/>
        <v>644</v>
      </c>
      <c r="BJ305" s="59">
        <f t="shared" si="632"/>
        <v>12176</v>
      </c>
      <c r="BK305" s="58">
        <f t="shared" si="633"/>
        <v>1211</v>
      </c>
      <c r="BL305" s="59">
        <f t="shared" si="634"/>
        <v>87774</v>
      </c>
    </row>
    <row r="306" spans="1:64" s="60" customFormat="1" ht="18" customHeight="1" thickBot="1" x14ac:dyDescent="0.3">
      <c r="A306" s="53" t="s">
        <v>12</v>
      </c>
      <c r="B306" s="54" t="s">
        <v>54</v>
      </c>
      <c r="C306" s="43">
        <v>2331</v>
      </c>
      <c r="D306" s="61">
        <v>850112</v>
      </c>
      <c r="E306" s="65">
        <v>124</v>
      </c>
      <c r="F306" s="61">
        <v>64838</v>
      </c>
      <c r="G306" s="156">
        <v>332</v>
      </c>
      <c r="H306" s="151">
        <v>69630</v>
      </c>
      <c r="I306" s="43">
        <v>437</v>
      </c>
      <c r="J306" s="43">
        <v>21908</v>
      </c>
      <c r="K306" s="43">
        <v>466</v>
      </c>
      <c r="L306" s="43">
        <v>233691</v>
      </c>
      <c r="M306" s="28">
        <v>21</v>
      </c>
      <c r="N306" s="28">
        <v>6123</v>
      </c>
      <c r="O306" s="55">
        <f t="shared" si="625"/>
        <v>3358</v>
      </c>
      <c r="P306" s="55">
        <f t="shared" si="626"/>
        <v>1170549</v>
      </c>
      <c r="Q306" s="19">
        <v>2815</v>
      </c>
      <c r="R306" s="19">
        <v>676935</v>
      </c>
      <c r="S306" s="43">
        <v>441</v>
      </c>
      <c r="T306" s="28">
        <v>437437</v>
      </c>
      <c r="U306" s="43">
        <v>78</v>
      </c>
      <c r="V306" s="28">
        <v>312453</v>
      </c>
      <c r="W306" s="43">
        <v>27</v>
      </c>
      <c r="X306" s="28">
        <v>124982</v>
      </c>
      <c r="Y306" s="43">
        <v>11</v>
      </c>
      <c r="Z306" s="66">
        <v>17854</v>
      </c>
      <c r="AA306" s="43">
        <v>2</v>
      </c>
      <c r="AB306" s="43">
        <v>900</v>
      </c>
      <c r="AC306" s="56">
        <f t="shared" si="627"/>
        <v>557</v>
      </c>
      <c r="AD306" s="56">
        <f t="shared" si="628"/>
        <v>892726</v>
      </c>
      <c r="AE306" s="43">
        <v>0</v>
      </c>
      <c r="AF306" s="43">
        <v>0</v>
      </c>
      <c r="AG306" s="43">
        <v>81</v>
      </c>
      <c r="AH306" s="43">
        <v>17701</v>
      </c>
      <c r="AI306" s="43">
        <v>173</v>
      </c>
      <c r="AJ306" s="43">
        <v>229291</v>
      </c>
      <c r="AK306" s="43">
        <v>18</v>
      </c>
      <c r="AL306" s="43">
        <v>15738</v>
      </c>
      <c r="AM306" s="43">
        <v>7</v>
      </c>
      <c r="AN306" s="43">
        <v>789</v>
      </c>
      <c r="AO306" s="43">
        <v>0</v>
      </c>
      <c r="AP306" s="43">
        <v>0</v>
      </c>
      <c r="AQ306" s="43">
        <v>0</v>
      </c>
      <c r="AR306" s="61">
        <v>0</v>
      </c>
      <c r="AS306" s="57">
        <f t="shared" si="629"/>
        <v>4194</v>
      </c>
      <c r="AT306" s="57">
        <f t="shared" si="630"/>
        <v>2326794</v>
      </c>
      <c r="AU306" s="19">
        <v>2657</v>
      </c>
      <c r="AV306" s="45">
        <v>973583</v>
      </c>
      <c r="AW306" s="43">
        <v>308</v>
      </c>
      <c r="AX306" s="43">
        <v>174708</v>
      </c>
      <c r="AY306" s="43">
        <v>0</v>
      </c>
      <c r="AZ306" s="43">
        <v>0</v>
      </c>
      <c r="BA306" s="43">
        <v>1</v>
      </c>
      <c r="BB306" s="43">
        <v>9230</v>
      </c>
      <c r="BC306" s="43">
        <v>12</v>
      </c>
      <c r="BD306" s="43">
        <v>73841</v>
      </c>
      <c r="BE306" s="43">
        <v>739</v>
      </c>
      <c r="BF306" s="43">
        <v>503050</v>
      </c>
      <c r="BG306" s="43">
        <v>552</v>
      </c>
      <c r="BH306" s="43">
        <v>378442</v>
      </c>
      <c r="BI306" s="58">
        <f t="shared" si="631"/>
        <v>1304</v>
      </c>
      <c r="BJ306" s="59">
        <f t="shared" si="632"/>
        <v>964563</v>
      </c>
      <c r="BK306" s="58">
        <f t="shared" si="633"/>
        <v>5498</v>
      </c>
      <c r="BL306" s="59">
        <f t="shared" si="634"/>
        <v>3291357</v>
      </c>
    </row>
    <row r="307" spans="1:64" s="60" customFormat="1" ht="18" customHeight="1" thickBot="1" x14ac:dyDescent="0.3">
      <c r="A307" s="53" t="s">
        <v>26</v>
      </c>
      <c r="B307" s="54" t="s">
        <v>54</v>
      </c>
      <c r="C307" s="19">
        <v>129</v>
      </c>
      <c r="D307" s="45">
        <v>63729</v>
      </c>
      <c r="E307" s="19">
        <v>97</v>
      </c>
      <c r="F307" s="45">
        <v>23211</v>
      </c>
      <c r="G307" s="150">
        <v>13</v>
      </c>
      <c r="H307" s="150">
        <v>1801</v>
      </c>
      <c r="I307" s="19">
        <v>64</v>
      </c>
      <c r="J307" s="19">
        <v>11126</v>
      </c>
      <c r="K307" s="19">
        <v>17</v>
      </c>
      <c r="L307" s="19">
        <v>15129</v>
      </c>
      <c r="M307" s="19">
        <v>0</v>
      </c>
      <c r="N307" s="19">
        <v>0</v>
      </c>
      <c r="O307" s="55">
        <f t="shared" si="625"/>
        <v>307</v>
      </c>
      <c r="P307" s="55">
        <f t="shared" si="626"/>
        <v>113195</v>
      </c>
      <c r="Q307" s="19">
        <v>257</v>
      </c>
      <c r="R307" s="19">
        <v>60159</v>
      </c>
      <c r="S307" s="19">
        <v>23</v>
      </c>
      <c r="T307" s="19">
        <v>10872</v>
      </c>
      <c r="U307" s="19">
        <v>15</v>
      </c>
      <c r="V307" s="19">
        <v>14496</v>
      </c>
      <c r="W307" s="19">
        <v>15</v>
      </c>
      <c r="X307" s="19">
        <v>80941</v>
      </c>
      <c r="Y307" s="19">
        <v>0</v>
      </c>
      <c r="Z307" s="52">
        <v>0</v>
      </c>
      <c r="AA307" s="19">
        <v>0</v>
      </c>
      <c r="AB307" s="19">
        <v>0</v>
      </c>
      <c r="AC307" s="56">
        <f t="shared" si="627"/>
        <v>53</v>
      </c>
      <c r="AD307" s="56">
        <f t="shared" si="628"/>
        <v>106309</v>
      </c>
      <c r="AE307" s="19">
        <v>0</v>
      </c>
      <c r="AF307" s="19">
        <v>0</v>
      </c>
      <c r="AG307" s="19">
        <v>5</v>
      </c>
      <c r="AH307" s="19">
        <v>1142</v>
      </c>
      <c r="AI307" s="19">
        <v>5</v>
      </c>
      <c r="AJ307" s="19">
        <v>2391</v>
      </c>
      <c r="AK307" s="19">
        <v>0</v>
      </c>
      <c r="AL307" s="19">
        <v>0</v>
      </c>
      <c r="AM307" s="19">
        <v>0</v>
      </c>
      <c r="AN307" s="19">
        <v>0</v>
      </c>
      <c r="AO307" s="19">
        <v>11</v>
      </c>
      <c r="AP307" s="19">
        <v>9561</v>
      </c>
      <c r="AQ307" s="19">
        <v>0</v>
      </c>
      <c r="AR307" s="45">
        <v>0</v>
      </c>
      <c r="AS307" s="57">
        <f t="shared" si="629"/>
        <v>381</v>
      </c>
      <c r="AT307" s="57">
        <f t="shared" si="630"/>
        <v>232598</v>
      </c>
      <c r="AU307" s="19">
        <v>230</v>
      </c>
      <c r="AV307" s="45">
        <v>88086</v>
      </c>
      <c r="AW307" s="19">
        <v>3</v>
      </c>
      <c r="AX307" s="19">
        <v>12636</v>
      </c>
      <c r="AY307" s="19">
        <v>0</v>
      </c>
      <c r="AZ307" s="19">
        <v>0</v>
      </c>
      <c r="BA307" s="19">
        <v>0</v>
      </c>
      <c r="BB307" s="19">
        <v>0</v>
      </c>
      <c r="BC307" s="19">
        <v>0</v>
      </c>
      <c r="BD307" s="19">
        <v>0</v>
      </c>
      <c r="BE307" s="19">
        <v>25</v>
      </c>
      <c r="BF307" s="19">
        <v>2532</v>
      </c>
      <c r="BG307" s="19">
        <v>27</v>
      </c>
      <c r="BH307" s="19">
        <v>9290</v>
      </c>
      <c r="BI307" s="58">
        <f t="shared" si="631"/>
        <v>52</v>
      </c>
      <c r="BJ307" s="59">
        <f t="shared" si="632"/>
        <v>11822</v>
      </c>
      <c r="BK307" s="58">
        <f t="shared" si="633"/>
        <v>433</v>
      </c>
      <c r="BL307" s="59">
        <f t="shared" si="634"/>
        <v>244420</v>
      </c>
    </row>
    <row r="308" spans="1:64" s="60" customFormat="1" ht="18" customHeight="1" thickBot="1" x14ac:dyDescent="0.3">
      <c r="A308" s="53" t="s">
        <v>13</v>
      </c>
      <c r="B308" s="54" t="s">
        <v>54</v>
      </c>
      <c r="C308" s="21">
        <v>244</v>
      </c>
      <c r="D308" s="45">
        <v>64168</v>
      </c>
      <c r="E308" s="21">
        <v>77</v>
      </c>
      <c r="F308" s="45">
        <v>44875</v>
      </c>
      <c r="G308" s="153">
        <v>96</v>
      </c>
      <c r="H308" s="153">
        <v>1798</v>
      </c>
      <c r="I308" s="21">
        <v>11</v>
      </c>
      <c r="J308" s="21">
        <v>2201</v>
      </c>
      <c r="K308" s="21">
        <v>0</v>
      </c>
      <c r="L308" s="21">
        <v>0</v>
      </c>
      <c r="M308" s="21">
        <v>0</v>
      </c>
      <c r="N308" s="21">
        <v>0</v>
      </c>
      <c r="O308" s="55">
        <f t="shared" si="625"/>
        <v>332</v>
      </c>
      <c r="P308" s="55">
        <f t="shared" si="626"/>
        <v>111244</v>
      </c>
      <c r="Q308" s="19">
        <v>278</v>
      </c>
      <c r="R308" s="19">
        <v>51098</v>
      </c>
      <c r="S308" s="21">
        <v>12</v>
      </c>
      <c r="T308" s="21">
        <v>3481</v>
      </c>
      <c r="U308" s="21">
        <v>14</v>
      </c>
      <c r="V308" s="21">
        <v>10860</v>
      </c>
      <c r="W308" s="21">
        <v>2</v>
      </c>
      <c r="X308" s="21">
        <v>7395</v>
      </c>
      <c r="Y308" s="21">
        <v>79</v>
      </c>
      <c r="Z308" s="67">
        <v>22924</v>
      </c>
      <c r="AA308" s="21">
        <v>14</v>
      </c>
      <c r="AB308" s="21">
        <v>5944</v>
      </c>
      <c r="AC308" s="56">
        <f t="shared" si="627"/>
        <v>107</v>
      </c>
      <c r="AD308" s="56">
        <f t="shared" si="628"/>
        <v>44660</v>
      </c>
      <c r="AE308" s="21">
        <v>0</v>
      </c>
      <c r="AF308" s="21">
        <v>0</v>
      </c>
      <c r="AG308" s="21">
        <v>23</v>
      </c>
      <c r="AH308" s="21">
        <v>8137</v>
      </c>
      <c r="AI308" s="21">
        <v>34</v>
      </c>
      <c r="AJ308" s="21">
        <v>28204</v>
      </c>
      <c r="AK308" s="21">
        <v>7</v>
      </c>
      <c r="AL308" s="21">
        <v>2036</v>
      </c>
      <c r="AM308" s="21">
        <v>16</v>
      </c>
      <c r="AN308" s="21">
        <v>81</v>
      </c>
      <c r="AO308" s="21">
        <v>1535</v>
      </c>
      <c r="AP308" s="21">
        <v>59342</v>
      </c>
      <c r="AQ308" s="21">
        <v>9</v>
      </c>
      <c r="AR308" s="68">
        <v>4000</v>
      </c>
      <c r="AS308" s="57">
        <f t="shared" si="629"/>
        <v>2054</v>
      </c>
      <c r="AT308" s="57">
        <f t="shared" si="630"/>
        <v>253704</v>
      </c>
      <c r="AU308" s="19">
        <v>1426</v>
      </c>
      <c r="AV308" s="45">
        <v>104959</v>
      </c>
      <c r="AW308" s="21">
        <v>320</v>
      </c>
      <c r="AX308" s="21">
        <v>43617</v>
      </c>
      <c r="AY308" s="21">
        <v>0</v>
      </c>
      <c r="AZ308" s="21">
        <v>0</v>
      </c>
      <c r="BA308" s="21">
        <v>6</v>
      </c>
      <c r="BB308" s="21">
        <v>13151</v>
      </c>
      <c r="BC308" s="21">
        <v>1</v>
      </c>
      <c r="BD308" s="21">
        <v>2536</v>
      </c>
      <c r="BE308" s="21">
        <v>29</v>
      </c>
      <c r="BF308" s="21">
        <v>7582</v>
      </c>
      <c r="BG308" s="21">
        <v>70</v>
      </c>
      <c r="BH308" s="21">
        <v>35130</v>
      </c>
      <c r="BI308" s="58">
        <f t="shared" si="631"/>
        <v>106</v>
      </c>
      <c r="BJ308" s="59">
        <f t="shared" si="632"/>
        <v>58399</v>
      </c>
      <c r="BK308" s="58">
        <f t="shared" si="633"/>
        <v>2160</v>
      </c>
      <c r="BL308" s="59">
        <f t="shared" si="634"/>
        <v>312103</v>
      </c>
    </row>
    <row r="309" spans="1:64" s="60" customFormat="1" ht="18" customHeight="1" thickBot="1" x14ac:dyDescent="0.3">
      <c r="A309" s="53" t="s">
        <v>24</v>
      </c>
      <c r="B309" s="54" t="s">
        <v>54</v>
      </c>
      <c r="C309" s="19">
        <v>382</v>
      </c>
      <c r="D309" s="45">
        <v>68795</v>
      </c>
      <c r="E309" s="73">
        <v>137</v>
      </c>
      <c r="F309" s="45">
        <v>53625</v>
      </c>
      <c r="G309" s="157">
        <v>24</v>
      </c>
      <c r="H309" s="157">
        <v>2137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55">
        <f t="shared" si="625"/>
        <v>519</v>
      </c>
      <c r="P309" s="55">
        <f t="shared" si="626"/>
        <v>122420</v>
      </c>
      <c r="Q309" s="19">
        <v>434</v>
      </c>
      <c r="R309" s="19">
        <v>54780</v>
      </c>
      <c r="S309" s="19">
        <v>4</v>
      </c>
      <c r="T309" s="19">
        <v>1482</v>
      </c>
      <c r="U309" s="19">
        <v>9</v>
      </c>
      <c r="V309" s="19">
        <v>5456</v>
      </c>
      <c r="W309" s="19">
        <v>0</v>
      </c>
      <c r="X309" s="19">
        <v>0</v>
      </c>
      <c r="Y309" s="19">
        <v>0</v>
      </c>
      <c r="Z309" s="52">
        <v>0</v>
      </c>
      <c r="AA309" s="19">
        <v>0</v>
      </c>
      <c r="AB309" s="19">
        <v>0</v>
      </c>
      <c r="AC309" s="56">
        <f t="shared" si="627"/>
        <v>13</v>
      </c>
      <c r="AD309" s="56">
        <f t="shared" si="628"/>
        <v>6938</v>
      </c>
      <c r="AE309" s="19">
        <v>0</v>
      </c>
      <c r="AF309" s="19">
        <v>0</v>
      </c>
      <c r="AG309" s="19">
        <v>5</v>
      </c>
      <c r="AH309" s="19">
        <v>1393</v>
      </c>
      <c r="AI309" s="19">
        <v>12</v>
      </c>
      <c r="AJ309" s="19">
        <v>5360</v>
      </c>
      <c r="AK309" s="19">
        <v>0</v>
      </c>
      <c r="AL309" s="19">
        <v>0</v>
      </c>
      <c r="AM309" s="19">
        <v>0</v>
      </c>
      <c r="AN309" s="19">
        <v>0</v>
      </c>
      <c r="AO309" s="19">
        <v>62</v>
      </c>
      <c r="AP309" s="19">
        <v>34129</v>
      </c>
      <c r="AQ309" s="19">
        <v>9</v>
      </c>
      <c r="AR309" s="45">
        <v>4000</v>
      </c>
      <c r="AS309" s="57">
        <f t="shared" si="629"/>
        <v>611</v>
      </c>
      <c r="AT309" s="57">
        <f t="shared" si="630"/>
        <v>170240</v>
      </c>
      <c r="AU309" s="19">
        <v>383</v>
      </c>
      <c r="AV309" s="45">
        <v>55929</v>
      </c>
      <c r="AW309" s="19">
        <v>24</v>
      </c>
      <c r="AX309" s="19">
        <v>5542</v>
      </c>
      <c r="AY309" s="19">
        <v>0</v>
      </c>
      <c r="AZ309" s="19">
        <v>0</v>
      </c>
      <c r="BA309" s="19">
        <v>0</v>
      </c>
      <c r="BB309" s="19">
        <v>0</v>
      </c>
      <c r="BC309" s="19">
        <v>0</v>
      </c>
      <c r="BD309" s="19">
        <v>0</v>
      </c>
      <c r="BE309" s="19">
        <v>245</v>
      </c>
      <c r="BF309" s="19">
        <v>122897</v>
      </c>
      <c r="BG309" s="19">
        <v>0</v>
      </c>
      <c r="BH309" s="19">
        <v>0</v>
      </c>
      <c r="BI309" s="58">
        <f t="shared" si="631"/>
        <v>245</v>
      </c>
      <c r="BJ309" s="59">
        <f t="shared" si="632"/>
        <v>122897</v>
      </c>
      <c r="BK309" s="58">
        <f t="shared" si="633"/>
        <v>856</v>
      </c>
      <c r="BL309" s="59">
        <f t="shared" si="634"/>
        <v>293137</v>
      </c>
    </row>
    <row r="310" spans="1:64" s="60" customFormat="1" ht="18" customHeight="1" thickBot="1" x14ac:dyDescent="0.3">
      <c r="A310" s="53" t="s">
        <v>14</v>
      </c>
      <c r="B310" s="54" t="s">
        <v>54</v>
      </c>
      <c r="C310" s="44">
        <v>532</v>
      </c>
      <c r="D310" s="45">
        <v>62324</v>
      </c>
      <c r="E310" s="19">
        <v>74</v>
      </c>
      <c r="F310" s="45">
        <v>29259</v>
      </c>
      <c r="G310" s="150">
        <v>22</v>
      </c>
      <c r="H310" s="150">
        <v>2959</v>
      </c>
      <c r="I310" s="44">
        <v>115</v>
      </c>
      <c r="J310" s="19">
        <v>8262</v>
      </c>
      <c r="K310" s="44">
        <v>0</v>
      </c>
      <c r="L310" s="19">
        <v>0</v>
      </c>
      <c r="M310" s="19">
        <v>0</v>
      </c>
      <c r="N310" s="19">
        <v>0</v>
      </c>
      <c r="O310" s="55">
        <f t="shared" si="625"/>
        <v>721</v>
      </c>
      <c r="P310" s="55">
        <f t="shared" si="626"/>
        <v>99845</v>
      </c>
      <c r="Q310" s="19">
        <v>602</v>
      </c>
      <c r="R310" s="19">
        <v>49628</v>
      </c>
      <c r="S310" s="44">
        <v>30</v>
      </c>
      <c r="T310" s="74">
        <v>10690</v>
      </c>
      <c r="U310" s="44">
        <v>18</v>
      </c>
      <c r="V310" s="19">
        <v>10690</v>
      </c>
      <c r="W310" s="44">
        <v>6</v>
      </c>
      <c r="X310" s="19">
        <v>5265</v>
      </c>
      <c r="Y310" s="19">
        <v>0</v>
      </c>
      <c r="Z310" s="52">
        <v>0</v>
      </c>
      <c r="AA310" s="19">
        <v>0</v>
      </c>
      <c r="AB310" s="19">
        <v>0</v>
      </c>
      <c r="AC310" s="56">
        <f t="shared" si="627"/>
        <v>54</v>
      </c>
      <c r="AD310" s="56">
        <f t="shared" si="628"/>
        <v>26645</v>
      </c>
      <c r="AE310" s="19">
        <v>3</v>
      </c>
      <c r="AF310" s="19">
        <v>113</v>
      </c>
      <c r="AG310" s="19">
        <v>13</v>
      </c>
      <c r="AH310" s="19">
        <v>3909</v>
      </c>
      <c r="AI310" s="19">
        <v>34</v>
      </c>
      <c r="AJ310" s="19">
        <v>35931</v>
      </c>
      <c r="AK310" s="19">
        <v>56</v>
      </c>
      <c r="AL310" s="19">
        <v>2819</v>
      </c>
      <c r="AM310" s="44">
        <v>1</v>
      </c>
      <c r="AN310" s="19">
        <v>113</v>
      </c>
      <c r="AO310" s="19">
        <v>124</v>
      </c>
      <c r="AP310" s="19">
        <v>5038</v>
      </c>
      <c r="AQ310" s="19">
        <v>2</v>
      </c>
      <c r="AR310" s="45">
        <v>1000</v>
      </c>
      <c r="AS310" s="57">
        <f t="shared" si="629"/>
        <v>1006</v>
      </c>
      <c r="AT310" s="57">
        <f t="shared" si="630"/>
        <v>174413</v>
      </c>
      <c r="AU310" s="19">
        <v>621</v>
      </c>
      <c r="AV310" s="45">
        <v>62982</v>
      </c>
      <c r="AW310" s="19">
        <v>32</v>
      </c>
      <c r="AX310" s="19">
        <v>6451</v>
      </c>
      <c r="AY310" s="19">
        <v>0</v>
      </c>
      <c r="AZ310" s="19">
        <v>0</v>
      </c>
      <c r="BA310" s="19">
        <v>0</v>
      </c>
      <c r="BB310" s="19">
        <v>0</v>
      </c>
      <c r="BC310" s="19">
        <v>4</v>
      </c>
      <c r="BD310" s="19">
        <v>11004</v>
      </c>
      <c r="BE310" s="19">
        <v>0</v>
      </c>
      <c r="BF310" s="74">
        <v>0</v>
      </c>
      <c r="BG310" s="19">
        <v>141</v>
      </c>
      <c r="BH310" s="19">
        <v>77865</v>
      </c>
      <c r="BI310" s="58">
        <f t="shared" si="631"/>
        <v>145</v>
      </c>
      <c r="BJ310" s="59">
        <f t="shared" si="632"/>
        <v>88869</v>
      </c>
      <c r="BK310" s="58">
        <f t="shared" si="633"/>
        <v>1151</v>
      </c>
      <c r="BL310" s="59">
        <f t="shared" si="634"/>
        <v>263282</v>
      </c>
    </row>
    <row r="311" spans="1:64" s="60" customFormat="1" ht="18" customHeight="1" thickBot="1" x14ac:dyDescent="0.3">
      <c r="A311" s="53" t="s">
        <v>15</v>
      </c>
      <c r="B311" s="54" t="s">
        <v>54</v>
      </c>
      <c r="C311" s="19">
        <v>640</v>
      </c>
      <c r="D311" s="45">
        <v>72838</v>
      </c>
      <c r="E311" s="19">
        <v>181</v>
      </c>
      <c r="F311" s="45">
        <v>43058</v>
      </c>
      <c r="G311" s="150">
        <v>90</v>
      </c>
      <c r="H311" s="150">
        <v>10938</v>
      </c>
      <c r="I311" s="19">
        <v>39</v>
      </c>
      <c r="J311" s="19">
        <v>3172</v>
      </c>
      <c r="K311" s="19">
        <v>7</v>
      </c>
      <c r="L311" s="19">
        <v>2691</v>
      </c>
      <c r="M311" s="19">
        <v>0</v>
      </c>
      <c r="N311" s="19">
        <v>0</v>
      </c>
      <c r="O311" s="55">
        <f t="shared" si="625"/>
        <v>867</v>
      </c>
      <c r="P311" s="55">
        <f t="shared" si="626"/>
        <v>121759</v>
      </c>
      <c r="Q311" s="19">
        <v>723</v>
      </c>
      <c r="R311" s="19">
        <v>57998</v>
      </c>
      <c r="S311" s="19">
        <v>9</v>
      </c>
      <c r="T311" s="19">
        <v>834</v>
      </c>
      <c r="U311" s="19">
        <v>12</v>
      </c>
      <c r="V311" s="19">
        <v>4561</v>
      </c>
      <c r="W311" s="19">
        <v>0</v>
      </c>
      <c r="X311" s="19">
        <v>0</v>
      </c>
      <c r="Y311" s="19">
        <v>0</v>
      </c>
      <c r="Z311" s="52">
        <v>0</v>
      </c>
      <c r="AA311" s="19">
        <v>0</v>
      </c>
      <c r="AB311" s="19">
        <v>0</v>
      </c>
      <c r="AC311" s="56">
        <f t="shared" si="627"/>
        <v>21</v>
      </c>
      <c r="AD311" s="56">
        <f t="shared" si="628"/>
        <v>5395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0</v>
      </c>
      <c r="AL311" s="19">
        <v>0</v>
      </c>
      <c r="AM311" s="19">
        <v>0</v>
      </c>
      <c r="AN311" s="19">
        <v>0</v>
      </c>
      <c r="AO311" s="19">
        <v>0</v>
      </c>
      <c r="AP311" s="19">
        <v>0</v>
      </c>
      <c r="AQ311" s="19">
        <v>0</v>
      </c>
      <c r="AR311" s="45">
        <v>0</v>
      </c>
      <c r="AS311" s="57">
        <f t="shared" si="629"/>
        <v>888</v>
      </c>
      <c r="AT311" s="57">
        <f t="shared" si="630"/>
        <v>127154</v>
      </c>
      <c r="AU311" s="19">
        <v>546</v>
      </c>
      <c r="AV311" s="45">
        <v>40069</v>
      </c>
      <c r="AW311" s="19">
        <v>32</v>
      </c>
      <c r="AX311" s="19">
        <v>3017</v>
      </c>
      <c r="AY311" s="19">
        <v>0</v>
      </c>
      <c r="AZ311" s="19">
        <v>0</v>
      </c>
      <c r="BA311" s="19">
        <v>0</v>
      </c>
      <c r="BB311" s="19">
        <v>0</v>
      </c>
      <c r="BC311" s="19">
        <v>0</v>
      </c>
      <c r="BD311" s="19">
        <v>0</v>
      </c>
      <c r="BE311" s="19">
        <v>0</v>
      </c>
      <c r="BF311" s="19">
        <v>0</v>
      </c>
      <c r="BG311" s="19">
        <v>33</v>
      </c>
      <c r="BH311" s="19">
        <v>4863</v>
      </c>
      <c r="BI311" s="58">
        <f t="shared" si="631"/>
        <v>33</v>
      </c>
      <c r="BJ311" s="59">
        <f t="shared" si="632"/>
        <v>4863</v>
      </c>
      <c r="BK311" s="58">
        <f t="shared" si="633"/>
        <v>921</v>
      </c>
      <c r="BL311" s="59">
        <f t="shared" si="634"/>
        <v>132017</v>
      </c>
    </row>
    <row r="312" spans="1:64" s="60" customFormat="1" ht="18" customHeight="1" thickBot="1" x14ac:dyDescent="0.3">
      <c r="A312" s="53" t="s">
        <v>22</v>
      </c>
      <c r="B312" s="54" t="s">
        <v>54</v>
      </c>
      <c r="C312" s="19">
        <v>593</v>
      </c>
      <c r="D312" s="45">
        <v>116599</v>
      </c>
      <c r="E312" s="77">
        <v>213</v>
      </c>
      <c r="F312" s="45">
        <v>90887</v>
      </c>
      <c r="G312" s="158">
        <v>66</v>
      </c>
      <c r="H312" s="158">
        <v>9829</v>
      </c>
      <c r="I312" s="19">
        <v>0</v>
      </c>
      <c r="J312" s="19">
        <v>0</v>
      </c>
      <c r="K312" s="19">
        <v>0</v>
      </c>
      <c r="L312" s="19">
        <v>0</v>
      </c>
      <c r="M312" s="20">
        <v>0</v>
      </c>
      <c r="N312" s="20">
        <v>0</v>
      </c>
      <c r="O312" s="55">
        <f t="shared" si="625"/>
        <v>806</v>
      </c>
      <c r="P312" s="55">
        <f t="shared" si="626"/>
        <v>207486</v>
      </c>
      <c r="Q312" s="19">
        <v>673</v>
      </c>
      <c r="R312" s="19">
        <v>92845</v>
      </c>
      <c r="S312" s="20">
        <v>108</v>
      </c>
      <c r="T312" s="20">
        <v>15125</v>
      </c>
      <c r="U312" s="20">
        <v>30</v>
      </c>
      <c r="V312" s="20">
        <v>28319</v>
      </c>
      <c r="W312" s="20">
        <v>2</v>
      </c>
      <c r="X312" s="20">
        <v>6675</v>
      </c>
      <c r="Y312" s="20">
        <v>3</v>
      </c>
      <c r="Z312" s="71">
        <v>1238</v>
      </c>
      <c r="AA312" s="20">
        <v>1</v>
      </c>
      <c r="AB312" s="20">
        <v>1000</v>
      </c>
      <c r="AC312" s="56">
        <f t="shared" si="627"/>
        <v>143</v>
      </c>
      <c r="AD312" s="56">
        <f t="shared" si="628"/>
        <v>51357</v>
      </c>
      <c r="AE312" s="20">
        <v>0</v>
      </c>
      <c r="AF312" s="20">
        <v>0</v>
      </c>
      <c r="AG312" s="20">
        <v>5</v>
      </c>
      <c r="AH312" s="20">
        <v>1221</v>
      </c>
      <c r="AI312" s="20">
        <v>24</v>
      </c>
      <c r="AJ312" s="20">
        <v>9870</v>
      </c>
      <c r="AK312" s="20">
        <v>2</v>
      </c>
      <c r="AL312" s="20">
        <v>2255</v>
      </c>
      <c r="AM312" s="20">
        <v>8</v>
      </c>
      <c r="AN312" s="20">
        <v>564</v>
      </c>
      <c r="AO312" s="20">
        <v>23</v>
      </c>
      <c r="AP312" s="20">
        <v>1119</v>
      </c>
      <c r="AQ312" s="20">
        <v>0</v>
      </c>
      <c r="AR312" s="70">
        <v>0</v>
      </c>
      <c r="AS312" s="57">
        <f t="shared" si="629"/>
        <v>1011</v>
      </c>
      <c r="AT312" s="57">
        <f t="shared" si="630"/>
        <v>273872</v>
      </c>
      <c r="AU312" s="19">
        <v>623</v>
      </c>
      <c r="AV312" s="45">
        <v>88113</v>
      </c>
      <c r="AW312" s="20">
        <v>20</v>
      </c>
      <c r="AX312" s="20">
        <v>8659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20">
        <v>0</v>
      </c>
      <c r="BE312" s="20">
        <v>12</v>
      </c>
      <c r="BF312" s="20">
        <v>1106</v>
      </c>
      <c r="BG312" s="20">
        <v>86</v>
      </c>
      <c r="BH312" s="20">
        <v>30217</v>
      </c>
      <c r="BI312" s="58">
        <f t="shared" si="631"/>
        <v>98</v>
      </c>
      <c r="BJ312" s="59">
        <f t="shared" si="632"/>
        <v>31323</v>
      </c>
      <c r="BK312" s="58">
        <f t="shared" si="633"/>
        <v>1109</v>
      </c>
      <c r="BL312" s="59">
        <f t="shared" si="634"/>
        <v>305195</v>
      </c>
    </row>
    <row r="313" spans="1:64" s="60" customFormat="1" ht="18" customHeight="1" thickBot="1" x14ac:dyDescent="0.3">
      <c r="A313" s="53" t="s">
        <v>23</v>
      </c>
      <c r="B313" s="54" t="s">
        <v>54</v>
      </c>
      <c r="C313" s="52">
        <v>112</v>
      </c>
      <c r="D313" s="45">
        <v>10378</v>
      </c>
      <c r="E313" s="52">
        <v>47</v>
      </c>
      <c r="F313" s="52">
        <v>8430</v>
      </c>
      <c r="G313" s="150">
        <v>41</v>
      </c>
      <c r="H313" s="150">
        <v>2123</v>
      </c>
      <c r="I313" s="52">
        <v>2</v>
      </c>
      <c r="J313" s="52">
        <v>328</v>
      </c>
      <c r="K313" s="52">
        <v>12</v>
      </c>
      <c r="L313" s="52">
        <v>952</v>
      </c>
      <c r="M313" s="52">
        <v>0</v>
      </c>
      <c r="N313" s="52">
        <v>0</v>
      </c>
      <c r="O313" s="55">
        <f t="shared" si="625"/>
        <v>173</v>
      </c>
      <c r="P313" s="55">
        <f t="shared" si="626"/>
        <v>20088</v>
      </c>
      <c r="Q313" s="81">
        <v>121</v>
      </c>
      <c r="R313" s="81">
        <v>5737</v>
      </c>
      <c r="S313" s="52">
        <v>36</v>
      </c>
      <c r="T313" s="52">
        <v>8862</v>
      </c>
      <c r="U313" s="52">
        <v>7</v>
      </c>
      <c r="V313" s="52">
        <v>3128</v>
      </c>
      <c r="W313" s="52">
        <v>0</v>
      </c>
      <c r="X313" s="52">
        <v>0</v>
      </c>
      <c r="Y313" s="52">
        <v>1</v>
      </c>
      <c r="Z313" s="52">
        <v>391</v>
      </c>
      <c r="AA313" s="52">
        <v>0</v>
      </c>
      <c r="AB313" s="52">
        <v>0</v>
      </c>
      <c r="AC313" s="56">
        <f t="shared" si="627"/>
        <v>44</v>
      </c>
      <c r="AD313" s="56">
        <f t="shared" si="628"/>
        <v>12381</v>
      </c>
      <c r="AE313" s="52">
        <v>0</v>
      </c>
      <c r="AF313" s="52">
        <v>0</v>
      </c>
      <c r="AG313" s="52">
        <v>1</v>
      </c>
      <c r="AH313" s="52">
        <v>333</v>
      </c>
      <c r="AI313" s="52">
        <v>4</v>
      </c>
      <c r="AJ313" s="52">
        <v>5561</v>
      </c>
      <c r="AK313" s="52">
        <v>3</v>
      </c>
      <c r="AL313" s="52">
        <v>275</v>
      </c>
      <c r="AM313" s="52">
        <v>2</v>
      </c>
      <c r="AN313" s="52">
        <v>50</v>
      </c>
      <c r="AO313" s="52">
        <v>0</v>
      </c>
      <c r="AP313" s="52">
        <v>0</v>
      </c>
      <c r="AQ313" s="52">
        <v>0</v>
      </c>
      <c r="AR313" s="52">
        <v>0</v>
      </c>
      <c r="AS313" s="57">
        <f t="shared" si="629"/>
        <v>227</v>
      </c>
      <c r="AT313" s="57">
        <f t="shared" si="630"/>
        <v>38688</v>
      </c>
      <c r="AU313" s="81">
        <v>179</v>
      </c>
      <c r="AV313" s="81">
        <v>10940</v>
      </c>
      <c r="AW313" s="81">
        <v>18</v>
      </c>
      <c r="AX313" s="81">
        <v>1094</v>
      </c>
      <c r="AY313" s="52">
        <v>0</v>
      </c>
      <c r="AZ313" s="52">
        <v>0</v>
      </c>
      <c r="BA313" s="52">
        <v>1</v>
      </c>
      <c r="BB313" s="52">
        <v>82</v>
      </c>
      <c r="BC313" s="52">
        <v>1</v>
      </c>
      <c r="BD313" s="52">
        <v>351</v>
      </c>
      <c r="BE313" s="52">
        <v>11</v>
      </c>
      <c r="BF313" s="52">
        <v>1229</v>
      </c>
      <c r="BG313" s="52">
        <v>9</v>
      </c>
      <c r="BH313" s="52">
        <v>3442</v>
      </c>
      <c r="BI313" s="58">
        <f t="shared" si="631"/>
        <v>22</v>
      </c>
      <c r="BJ313" s="59">
        <f t="shared" si="632"/>
        <v>5104</v>
      </c>
      <c r="BK313" s="58">
        <f t="shared" si="633"/>
        <v>249</v>
      </c>
      <c r="BL313" s="59">
        <f t="shared" si="634"/>
        <v>43792</v>
      </c>
    </row>
    <row r="314" spans="1:64" s="60" customFormat="1" ht="20.25" customHeight="1" thickBot="1" x14ac:dyDescent="0.3">
      <c r="A314" s="3">
        <v>14</v>
      </c>
      <c r="B314" s="4" t="s">
        <v>54</v>
      </c>
      <c r="C314" s="30">
        <f>SUM(C294:C313)</f>
        <v>7528</v>
      </c>
      <c r="D314" s="2">
        <f>SUM(D294:D313)</f>
        <v>2006877</v>
      </c>
      <c r="E314" s="30">
        <f>SUM(E294:E313)</f>
        <v>1677</v>
      </c>
      <c r="F314" s="2">
        <f>SUM(F294:F313)</f>
        <v>776182</v>
      </c>
      <c r="G314" s="30">
        <f t="shared" ref="G314" si="761">SUM(G294:G313)</f>
        <v>1205</v>
      </c>
      <c r="H314" s="2">
        <f t="shared" ref="H314" si="762">SUM(H294:H313)</f>
        <v>185933</v>
      </c>
      <c r="I314" s="30">
        <f t="shared" ref="I314" si="763">SUM(I294:I313)</f>
        <v>764</v>
      </c>
      <c r="J314" s="2">
        <f t="shared" ref="J314" si="764">SUM(J294:J313)</f>
        <v>58168.128815983102</v>
      </c>
      <c r="K314" s="30">
        <f t="shared" ref="K314" si="765">SUM(K294:K313)</f>
        <v>597</v>
      </c>
      <c r="L314" s="2">
        <f t="shared" ref="L314" si="766">SUM(L294:L313)</f>
        <v>278808.13005650189</v>
      </c>
      <c r="M314" s="30">
        <f t="shared" ref="M314" si="767">SUM(M294:M313)</f>
        <v>25.2</v>
      </c>
      <c r="N314" s="2">
        <f t="shared" ref="N314" si="768">SUM(N294:N313)</f>
        <v>7785.8260113003798</v>
      </c>
      <c r="O314" s="30">
        <f t="shared" ref="O314" si="769">SUM(O294:O313)</f>
        <v>10566</v>
      </c>
      <c r="P314" s="2">
        <f t="shared" ref="P314" si="770">SUM(P294:P313)</f>
        <v>3120035.2588724848</v>
      </c>
      <c r="Q314" s="30">
        <f t="shared" ref="Q314" si="771">SUM(Q294:Q313)</f>
        <v>8766.380000000001</v>
      </c>
      <c r="R314" s="2">
        <f t="shared" ref="R314" si="772">SUM(R294:R313)</f>
        <v>1623496.0219205383</v>
      </c>
      <c r="S314" s="30">
        <f t="shared" ref="S314" si="773">SUM(S294:S313)</f>
        <v>1096</v>
      </c>
      <c r="T314" s="2">
        <f t="shared" ref="T314" si="774">SUM(T294:T313)</f>
        <v>624506.52895154245</v>
      </c>
      <c r="U314" s="30">
        <f t="shared" ref="U314" si="775">SUM(U294:U313)</f>
        <v>404</v>
      </c>
      <c r="V314" s="2">
        <f t="shared" ref="V314" si="776">SUM(V294:V313)</f>
        <v>759332.52263912745</v>
      </c>
      <c r="W314" s="30">
        <f t="shared" ref="W314" si="777">SUM(W294:W313)</f>
        <v>64</v>
      </c>
      <c r="X314" s="2">
        <f t="shared" ref="X314" si="778">SUM(X294:X313)</f>
        <v>719734</v>
      </c>
      <c r="Y314" s="30">
        <f t="shared" ref="Y314" si="779">SUM(Y294:Y313)</f>
        <v>127</v>
      </c>
      <c r="Z314" s="2">
        <f t="shared" ref="Z314" si="780">SUM(Z294:Z313)</f>
        <v>52111.922201084999</v>
      </c>
      <c r="AA314" s="30">
        <f t="shared" ref="AA314" si="781">SUM(AA294:AA313)</f>
        <v>20.399999999999999</v>
      </c>
      <c r="AB314" s="2">
        <f t="shared" ref="AB314" si="782">SUM(AB294:AB313)</f>
        <v>9682.9922201084992</v>
      </c>
      <c r="AC314" s="30">
        <f t="shared" ref="AC314" si="783">SUM(AC294:AC313)</f>
        <v>1691</v>
      </c>
      <c r="AD314" s="2">
        <f t="shared" ref="AD314" si="784">SUM(AD294:AD313)</f>
        <v>2155684.9737917548</v>
      </c>
      <c r="AE314" s="30">
        <f t="shared" ref="AE314" si="785">SUM(AE294:AE313)</f>
        <v>3</v>
      </c>
      <c r="AF314" s="2">
        <f t="shared" ref="AF314" si="786">SUM(AF294:AF313)</f>
        <v>113</v>
      </c>
      <c r="AG314" s="30">
        <f t="shared" ref="AG314" si="787">SUM(AG294:AG313)</f>
        <v>273</v>
      </c>
      <c r="AH314" s="2">
        <f t="shared" ref="AH314" si="788">SUM(AH294:AH313)</f>
        <v>86206.558588</v>
      </c>
      <c r="AI314" s="30">
        <f t="shared" ref="AI314" si="789">SUM(AI294:AI313)</f>
        <v>656</v>
      </c>
      <c r="AJ314" s="2">
        <f t="shared" ref="AJ314" si="790">SUM(AJ294:AJ313)</f>
        <v>603699.87406249996</v>
      </c>
      <c r="AK314" s="30">
        <f t="shared" ref="AK314" si="791">SUM(AK294:AK313)</f>
        <v>236</v>
      </c>
      <c r="AL314" s="2">
        <f t="shared" ref="AL314" si="792">SUM(AL294:AL313)</f>
        <v>65843.7</v>
      </c>
      <c r="AM314" s="30">
        <f t="shared" ref="AM314" si="793">SUM(AM294:AM313)</f>
        <v>197</v>
      </c>
      <c r="AN314" s="2">
        <f t="shared" ref="AN314" si="794">SUM(AN294:AN313)</f>
        <v>8808.2999999999993</v>
      </c>
      <c r="AO314" s="30">
        <f t="shared" ref="AO314" si="795">SUM(AO294:AO313)</f>
        <v>2115</v>
      </c>
      <c r="AP314" s="2">
        <f t="shared" ref="AP314" si="796">SUM(AP294:AP313)</f>
        <v>143783.4087875</v>
      </c>
      <c r="AQ314" s="30">
        <f t="shared" ref="AQ314" si="797">SUM(AQ294:AQ313)</f>
        <v>61</v>
      </c>
      <c r="AR314" s="2">
        <f t="shared" ref="AR314" si="798">SUM(AR294:AR313)</f>
        <v>16450.102196874999</v>
      </c>
      <c r="AS314" s="30">
        <f t="shared" ref="AS314" si="799">SUM(AS294:AS313)</f>
        <v>15737</v>
      </c>
      <c r="AT314" s="2">
        <f t="shared" ref="AT314" si="800">SUM(AT294:AT313)</f>
        <v>6184175.0741022397</v>
      </c>
      <c r="AU314" s="30">
        <f t="shared" ref="AU314" si="801">SUM(AU294:AU313)</f>
        <v>9718</v>
      </c>
      <c r="AV314" s="2">
        <f t="shared" ref="AV314" si="802">SUM(AV294:AV313)</f>
        <v>2342824.0040974244</v>
      </c>
      <c r="AW314" s="30">
        <f t="shared" ref="AW314" si="803">SUM(AW294:AW313)</f>
        <v>1358.4</v>
      </c>
      <c r="AX314" s="2">
        <f t="shared" ref="AX314" si="804">SUM(AX294:AX313)</f>
        <v>414785.40163896978</v>
      </c>
      <c r="AY314" s="30">
        <f t="shared" ref="AY314" si="805">SUM(AY294:AY313)</f>
        <v>0</v>
      </c>
      <c r="AZ314" s="2">
        <f t="shared" ref="AZ314" si="806">SUM(AZ294:AZ313)</f>
        <v>0</v>
      </c>
      <c r="BA314" s="30">
        <f t="shared" ref="BA314" si="807">SUM(BA294:BA313)</f>
        <v>38</v>
      </c>
      <c r="BB314" s="2">
        <f t="shared" ref="BB314" si="808">SUM(BB294:BB313)</f>
        <v>71538</v>
      </c>
      <c r="BC314" s="30">
        <f t="shared" ref="BC314" si="809">SUM(BC294:BC313)</f>
        <v>83</v>
      </c>
      <c r="BD314" s="2">
        <f t="shared" ref="BD314" si="810">SUM(BD294:BD313)</f>
        <v>219268</v>
      </c>
      <c r="BE314" s="30">
        <f t="shared" ref="BE314" si="811">SUM(BE294:BE313)</f>
        <v>1781</v>
      </c>
      <c r="BF314" s="2">
        <f t="shared" ref="BF314" si="812">SUM(BF294:BF313)</f>
        <v>878765.125</v>
      </c>
      <c r="BG314" s="30">
        <f t="shared" ref="BG314" si="813">SUM(BG294:BG313)</f>
        <v>3002</v>
      </c>
      <c r="BH314" s="2">
        <f t="shared" ref="BH314" si="814">SUM(BH294:BH313)</f>
        <v>716272</v>
      </c>
      <c r="BI314" s="30">
        <f t="shared" ref="BI314" si="815">SUM(BI294:BI313)</f>
        <v>4904</v>
      </c>
      <c r="BJ314" s="2">
        <f t="shared" ref="BJ314" si="816">SUM(BJ294:BJ313)</f>
        <v>1885843.125</v>
      </c>
      <c r="BK314" s="30">
        <f t="shared" ref="BK314" si="817">SUM(BK294:BK313)</f>
        <v>20641</v>
      </c>
      <c r="BL314" s="2">
        <f t="shared" ref="BL314" si="818">SUM(BL294:BL313)</f>
        <v>8070018.1991022397</v>
      </c>
    </row>
    <row r="315" spans="1:64" s="60" customFormat="1" ht="18" customHeight="1" thickBot="1" x14ac:dyDescent="0.3">
      <c r="A315" s="53"/>
      <c r="B315" s="54"/>
      <c r="C315" s="19">
        <v>0</v>
      </c>
      <c r="D315" s="45">
        <v>0</v>
      </c>
      <c r="E315" s="19">
        <v>0</v>
      </c>
      <c r="F315" s="45">
        <v>0</v>
      </c>
      <c r="G315" s="150">
        <v>0</v>
      </c>
      <c r="H315" s="150">
        <v>0</v>
      </c>
      <c r="I315" s="19"/>
      <c r="J315" s="19"/>
      <c r="K315" s="19"/>
      <c r="L315" s="19"/>
      <c r="M315" s="19"/>
      <c r="N315" s="19"/>
      <c r="O315" s="55">
        <f t="shared" si="625"/>
        <v>0</v>
      </c>
      <c r="P315" s="55">
        <f t="shared" si="626"/>
        <v>0</v>
      </c>
      <c r="Q315" s="19"/>
      <c r="R315" s="19"/>
      <c r="S315" s="19"/>
      <c r="T315" s="19"/>
      <c r="U315" s="19"/>
      <c r="V315" s="19"/>
      <c r="W315" s="19"/>
      <c r="X315" s="19"/>
      <c r="Y315" s="19"/>
      <c r="Z315" s="52"/>
      <c r="AA315" s="19"/>
      <c r="AB315" s="19"/>
      <c r="AC315" s="56">
        <f t="shared" si="627"/>
        <v>0</v>
      </c>
      <c r="AD315" s="56">
        <f t="shared" si="628"/>
        <v>0</v>
      </c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45"/>
      <c r="AS315" s="57">
        <f t="shared" si="629"/>
        <v>0</v>
      </c>
      <c r="AT315" s="57">
        <f t="shared" si="630"/>
        <v>0</v>
      </c>
      <c r="AU315" s="19"/>
      <c r="AV315" s="45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58">
        <f t="shared" si="631"/>
        <v>0</v>
      </c>
      <c r="BJ315" s="59">
        <f t="shared" si="632"/>
        <v>0</v>
      </c>
      <c r="BK315" s="58">
        <f t="shared" si="633"/>
        <v>0</v>
      </c>
      <c r="BL315" s="59">
        <f t="shared" si="634"/>
        <v>0</v>
      </c>
    </row>
    <row r="316" spans="1:64" s="60" customFormat="1" ht="18" customHeight="1" thickBot="1" x14ac:dyDescent="0.3">
      <c r="A316" s="53" t="s">
        <v>4</v>
      </c>
      <c r="B316" s="54" t="s">
        <v>55</v>
      </c>
      <c r="C316" s="19">
        <v>1425</v>
      </c>
      <c r="D316" s="45">
        <v>753657</v>
      </c>
      <c r="E316" s="19">
        <v>415</v>
      </c>
      <c r="F316" s="45">
        <v>168679</v>
      </c>
      <c r="G316" s="150">
        <v>144</v>
      </c>
      <c r="H316" s="150">
        <v>107061</v>
      </c>
      <c r="I316" s="19">
        <v>36</v>
      </c>
      <c r="J316" s="19">
        <v>32894</v>
      </c>
      <c r="K316" s="19">
        <v>60</v>
      </c>
      <c r="L316" s="19">
        <v>113676</v>
      </c>
      <c r="M316" s="19">
        <v>2</v>
      </c>
      <c r="N316" s="19">
        <v>4555</v>
      </c>
      <c r="O316" s="55">
        <f t="shared" si="625"/>
        <v>1936</v>
      </c>
      <c r="P316" s="55">
        <f t="shared" si="626"/>
        <v>1068906</v>
      </c>
      <c r="Q316" s="19">
        <v>1623</v>
      </c>
      <c r="R316" s="19">
        <v>604534</v>
      </c>
      <c r="S316" s="19">
        <v>1079</v>
      </c>
      <c r="T316" s="19">
        <v>260673</v>
      </c>
      <c r="U316" s="19">
        <v>799</v>
      </c>
      <c r="V316" s="19">
        <v>1504360</v>
      </c>
      <c r="W316" s="19">
        <v>34</v>
      </c>
      <c r="X316" s="19">
        <v>1558968</v>
      </c>
      <c r="Y316" s="19">
        <v>0</v>
      </c>
      <c r="Z316" s="52">
        <v>0</v>
      </c>
      <c r="AA316" s="19">
        <v>0</v>
      </c>
      <c r="AB316" s="19">
        <v>0</v>
      </c>
      <c r="AC316" s="56">
        <f t="shared" si="627"/>
        <v>1912</v>
      </c>
      <c r="AD316" s="56">
        <f t="shared" si="628"/>
        <v>3324001</v>
      </c>
      <c r="AE316" s="19">
        <v>10</v>
      </c>
      <c r="AF316" s="19">
        <v>142065</v>
      </c>
      <c r="AG316" s="19">
        <v>484</v>
      </c>
      <c r="AH316" s="19">
        <v>181530</v>
      </c>
      <c r="AI316" s="19">
        <v>1437</v>
      </c>
      <c r="AJ316" s="19">
        <v>1145910</v>
      </c>
      <c r="AK316" s="19">
        <v>636</v>
      </c>
      <c r="AL316" s="19">
        <v>151840</v>
      </c>
      <c r="AM316" s="19">
        <v>524</v>
      </c>
      <c r="AN316" s="19">
        <v>18638</v>
      </c>
      <c r="AO316" s="19">
        <v>715</v>
      </c>
      <c r="AP316" s="19">
        <v>53641</v>
      </c>
      <c r="AQ316" s="19">
        <v>40</v>
      </c>
      <c r="AR316" s="45">
        <v>3000</v>
      </c>
      <c r="AS316" s="57">
        <f t="shared" si="629"/>
        <v>7654</v>
      </c>
      <c r="AT316" s="57">
        <f t="shared" si="630"/>
        <v>6086531</v>
      </c>
      <c r="AU316" s="19">
        <v>4591</v>
      </c>
      <c r="AV316" s="45">
        <v>2386233</v>
      </c>
      <c r="AW316" s="19">
        <v>40</v>
      </c>
      <c r="AX316" s="19">
        <v>3730</v>
      </c>
      <c r="AY316" s="19">
        <v>0</v>
      </c>
      <c r="AZ316" s="19">
        <v>0</v>
      </c>
      <c r="BA316" s="19">
        <v>49</v>
      </c>
      <c r="BB316" s="19">
        <v>87714</v>
      </c>
      <c r="BC316" s="19">
        <v>185</v>
      </c>
      <c r="BD316" s="19">
        <v>390724</v>
      </c>
      <c r="BE316" s="19">
        <v>2734</v>
      </c>
      <c r="BF316" s="19">
        <v>820425</v>
      </c>
      <c r="BG316" s="19">
        <v>6333</v>
      </c>
      <c r="BH316" s="19">
        <v>633447</v>
      </c>
      <c r="BI316" s="58">
        <f t="shared" si="631"/>
        <v>9301</v>
      </c>
      <c r="BJ316" s="59">
        <f t="shared" si="632"/>
        <v>1932310</v>
      </c>
      <c r="BK316" s="58">
        <f t="shared" si="633"/>
        <v>16955</v>
      </c>
      <c r="BL316" s="59">
        <f t="shared" si="634"/>
        <v>8018841</v>
      </c>
    </row>
    <row r="317" spans="1:64" s="60" customFormat="1" ht="18" customHeight="1" thickBot="1" x14ac:dyDescent="0.3">
      <c r="A317" s="53" t="s">
        <v>20</v>
      </c>
      <c r="B317" s="54" t="s">
        <v>55</v>
      </c>
      <c r="C317" s="19">
        <v>388</v>
      </c>
      <c r="D317" s="45">
        <v>94737</v>
      </c>
      <c r="E317" s="19">
        <v>105</v>
      </c>
      <c r="F317" s="45">
        <v>39120</v>
      </c>
      <c r="G317" s="150">
        <v>280</v>
      </c>
      <c r="H317" s="150">
        <v>16172</v>
      </c>
      <c r="I317" s="19">
        <v>7</v>
      </c>
      <c r="J317" s="19">
        <v>3447</v>
      </c>
      <c r="K317" s="19">
        <v>25</v>
      </c>
      <c r="L317" s="19">
        <v>3669</v>
      </c>
      <c r="M317" s="19">
        <v>1</v>
      </c>
      <c r="N317" s="19">
        <v>1000</v>
      </c>
      <c r="O317" s="55">
        <f t="shared" si="625"/>
        <v>525</v>
      </c>
      <c r="P317" s="55">
        <f t="shared" si="626"/>
        <v>140973</v>
      </c>
      <c r="Q317" s="19">
        <v>440</v>
      </c>
      <c r="R317" s="19">
        <v>75991</v>
      </c>
      <c r="S317" s="19">
        <v>50</v>
      </c>
      <c r="T317" s="19">
        <v>10991</v>
      </c>
      <c r="U317" s="19">
        <v>13</v>
      </c>
      <c r="V317" s="19">
        <v>21688</v>
      </c>
      <c r="W317" s="19">
        <v>0</v>
      </c>
      <c r="X317" s="19">
        <v>0</v>
      </c>
      <c r="Y317" s="19">
        <v>40</v>
      </c>
      <c r="Z317" s="52">
        <v>7118</v>
      </c>
      <c r="AA317" s="19">
        <v>0</v>
      </c>
      <c r="AB317" s="19">
        <v>0</v>
      </c>
      <c r="AC317" s="56">
        <f t="shared" si="627"/>
        <v>103</v>
      </c>
      <c r="AD317" s="56">
        <f t="shared" si="628"/>
        <v>39797</v>
      </c>
      <c r="AE317" s="19">
        <v>0</v>
      </c>
      <c r="AF317" s="19">
        <v>0</v>
      </c>
      <c r="AG317" s="19">
        <v>6</v>
      </c>
      <c r="AH317" s="19">
        <v>3493</v>
      </c>
      <c r="AI317" s="19">
        <v>8</v>
      </c>
      <c r="AJ317" s="19">
        <v>20807</v>
      </c>
      <c r="AK317" s="19">
        <v>2</v>
      </c>
      <c r="AL317" s="19">
        <v>660</v>
      </c>
      <c r="AM317" s="19">
        <v>13</v>
      </c>
      <c r="AN317" s="19">
        <v>777</v>
      </c>
      <c r="AO317" s="19">
        <v>16</v>
      </c>
      <c r="AP317" s="19">
        <v>2164</v>
      </c>
      <c r="AQ317" s="19">
        <v>0</v>
      </c>
      <c r="AR317" s="45">
        <v>0</v>
      </c>
      <c r="AS317" s="57">
        <f t="shared" si="629"/>
        <v>673</v>
      </c>
      <c r="AT317" s="57">
        <f t="shared" si="630"/>
        <v>208671</v>
      </c>
      <c r="AU317" s="19">
        <v>414</v>
      </c>
      <c r="AV317" s="45">
        <v>74567</v>
      </c>
      <c r="AW317" s="19">
        <v>41</v>
      </c>
      <c r="AX317" s="19">
        <v>3428</v>
      </c>
      <c r="AY317" s="19">
        <v>0</v>
      </c>
      <c r="AZ317" s="19">
        <v>0</v>
      </c>
      <c r="BA317" s="19">
        <v>0</v>
      </c>
      <c r="BB317" s="19">
        <v>0</v>
      </c>
      <c r="BC317" s="19">
        <v>2</v>
      </c>
      <c r="BD317" s="19">
        <v>6878</v>
      </c>
      <c r="BE317" s="19">
        <v>171</v>
      </c>
      <c r="BF317" s="19">
        <v>29003</v>
      </c>
      <c r="BG317" s="19">
        <v>24</v>
      </c>
      <c r="BH317" s="19">
        <v>7351</v>
      </c>
      <c r="BI317" s="58">
        <f t="shared" si="631"/>
        <v>197</v>
      </c>
      <c r="BJ317" s="59">
        <f t="shared" si="632"/>
        <v>43232</v>
      </c>
      <c r="BK317" s="58">
        <f t="shared" si="633"/>
        <v>870</v>
      </c>
      <c r="BL317" s="59">
        <f t="shared" si="634"/>
        <v>251903</v>
      </c>
    </row>
    <row r="318" spans="1:64" s="60" customFormat="1" ht="18" customHeight="1" thickBot="1" x14ac:dyDescent="0.3">
      <c r="A318" s="53" t="s">
        <v>5</v>
      </c>
      <c r="B318" s="54" t="s">
        <v>55</v>
      </c>
      <c r="C318" s="19">
        <v>2413</v>
      </c>
      <c r="D318" s="45">
        <v>674035</v>
      </c>
      <c r="E318" s="19">
        <v>829</v>
      </c>
      <c r="F318" s="45">
        <v>335883</v>
      </c>
      <c r="G318" s="150">
        <v>2786</v>
      </c>
      <c r="H318" s="150">
        <v>89028</v>
      </c>
      <c r="I318" s="19">
        <v>31</v>
      </c>
      <c r="J318" s="19">
        <v>4973</v>
      </c>
      <c r="K318" s="19">
        <v>5</v>
      </c>
      <c r="L318" s="19">
        <v>9348</v>
      </c>
      <c r="M318" s="19">
        <v>1</v>
      </c>
      <c r="N318" s="19">
        <v>1438</v>
      </c>
      <c r="O318" s="55">
        <f t="shared" si="625"/>
        <v>3278</v>
      </c>
      <c r="P318" s="55">
        <f t="shared" si="626"/>
        <v>1024239</v>
      </c>
      <c r="Q318" s="19">
        <v>2743</v>
      </c>
      <c r="R318" s="19">
        <v>540665</v>
      </c>
      <c r="S318" s="19">
        <v>138</v>
      </c>
      <c r="T318" s="19">
        <v>85817</v>
      </c>
      <c r="U318" s="19">
        <v>28</v>
      </c>
      <c r="V318" s="19">
        <v>116729</v>
      </c>
      <c r="W318" s="19">
        <v>1</v>
      </c>
      <c r="X318" s="19">
        <v>39790</v>
      </c>
      <c r="Y318" s="19">
        <v>84</v>
      </c>
      <c r="Z318" s="52">
        <v>11348</v>
      </c>
      <c r="AA318" s="19">
        <v>8</v>
      </c>
      <c r="AB318" s="19">
        <v>3360</v>
      </c>
      <c r="AC318" s="56">
        <f t="shared" si="627"/>
        <v>251</v>
      </c>
      <c r="AD318" s="56">
        <f t="shared" si="628"/>
        <v>253684</v>
      </c>
      <c r="AE318" s="19">
        <v>1</v>
      </c>
      <c r="AF318" s="19">
        <v>3135</v>
      </c>
      <c r="AG318" s="19">
        <v>17</v>
      </c>
      <c r="AH318" s="19">
        <v>8828</v>
      </c>
      <c r="AI318" s="19">
        <v>36</v>
      </c>
      <c r="AJ318" s="19">
        <v>17284</v>
      </c>
      <c r="AK318" s="19">
        <v>2</v>
      </c>
      <c r="AL318" s="19">
        <v>4600</v>
      </c>
      <c r="AM318" s="19">
        <v>11</v>
      </c>
      <c r="AN318" s="19">
        <v>437</v>
      </c>
      <c r="AO318" s="19">
        <v>82</v>
      </c>
      <c r="AP318" s="19">
        <v>24259</v>
      </c>
      <c r="AQ318" s="19">
        <v>2</v>
      </c>
      <c r="AR318" s="45">
        <v>600</v>
      </c>
      <c r="AS318" s="57">
        <f t="shared" si="629"/>
        <v>3678</v>
      </c>
      <c r="AT318" s="57">
        <f t="shared" si="630"/>
        <v>1336466</v>
      </c>
      <c r="AU318" s="19">
        <v>2220</v>
      </c>
      <c r="AV318" s="45">
        <v>472531</v>
      </c>
      <c r="AW318" s="19">
        <v>532</v>
      </c>
      <c r="AX318" s="19">
        <v>113137</v>
      </c>
      <c r="AY318" s="19">
        <v>0</v>
      </c>
      <c r="AZ318" s="19">
        <v>0</v>
      </c>
      <c r="BA318" s="19">
        <v>1</v>
      </c>
      <c r="BB318" s="19">
        <v>4510</v>
      </c>
      <c r="BC318" s="19">
        <v>4</v>
      </c>
      <c r="BD318" s="19">
        <v>11275</v>
      </c>
      <c r="BE318" s="19">
        <v>60</v>
      </c>
      <c r="BF318" s="19">
        <v>30724</v>
      </c>
      <c r="BG318" s="19">
        <v>30</v>
      </c>
      <c r="BH318" s="19">
        <v>9471</v>
      </c>
      <c r="BI318" s="58">
        <f t="shared" si="631"/>
        <v>95</v>
      </c>
      <c r="BJ318" s="59">
        <f t="shared" si="632"/>
        <v>55980</v>
      </c>
      <c r="BK318" s="58">
        <f t="shared" si="633"/>
        <v>3773</v>
      </c>
      <c r="BL318" s="59">
        <f t="shared" si="634"/>
        <v>1392446</v>
      </c>
    </row>
    <row r="319" spans="1:64" s="60" customFormat="1" ht="18" customHeight="1" thickBot="1" x14ac:dyDescent="0.3">
      <c r="A319" s="53" t="s">
        <v>25</v>
      </c>
      <c r="B319" s="54" t="s">
        <v>55</v>
      </c>
      <c r="C319" s="19">
        <v>514</v>
      </c>
      <c r="D319" s="45">
        <v>153185</v>
      </c>
      <c r="E319" s="19">
        <v>157</v>
      </c>
      <c r="F319" s="45">
        <v>78583</v>
      </c>
      <c r="G319" s="150">
        <v>203</v>
      </c>
      <c r="H319" s="150">
        <v>61278</v>
      </c>
      <c r="I319" s="19">
        <v>25</v>
      </c>
      <c r="J319" s="19">
        <v>795</v>
      </c>
      <c r="K319" s="19">
        <v>2</v>
      </c>
      <c r="L319" s="19">
        <v>1040</v>
      </c>
      <c r="M319" s="19">
        <v>2</v>
      </c>
      <c r="N319" s="19">
        <v>200</v>
      </c>
      <c r="O319" s="55">
        <f t="shared" si="625"/>
        <v>698</v>
      </c>
      <c r="P319" s="55">
        <f t="shared" si="626"/>
        <v>233603</v>
      </c>
      <c r="Q319" s="19">
        <v>585</v>
      </c>
      <c r="R319" s="19">
        <v>122873</v>
      </c>
      <c r="S319" s="19">
        <v>36</v>
      </c>
      <c r="T319" s="19">
        <v>8622</v>
      </c>
      <c r="U319" s="19">
        <v>1</v>
      </c>
      <c r="V319" s="19">
        <v>6069</v>
      </c>
      <c r="W319" s="19">
        <v>0</v>
      </c>
      <c r="X319" s="19">
        <v>0</v>
      </c>
      <c r="Y319" s="19">
        <v>42</v>
      </c>
      <c r="Z319" s="52">
        <v>11673</v>
      </c>
      <c r="AA319" s="19">
        <v>3</v>
      </c>
      <c r="AB319" s="19">
        <v>1000</v>
      </c>
      <c r="AC319" s="56">
        <f t="shared" si="627"/>
        <v>79</v>
      </c>
      <c r="AD319" s="56">
        <f t="shared" si="628"/>
        <v>26364</v>
      </c>
      <c r="AE319" s="19">
        <v>0</v>
      </c>
      <c r="AF319" s="19">
        <v>0</v>
      </c>
      <c r="AG319" s="19">
        <v>5</v>
      </c>
      <c r="AH319" s="19">
        <v>2099</v>
      </c>
      <c r="AI319" s="19">
        <v>17</v>
      </c>
      <c r="AJ319" s="19">
        <v>9585</v>
      </c>
      <c r="AK319" s="19">
        <v>5</v>
      </c>
      <c r="AL319" s="19">
        <v>1129</v>
      </c>
      <c r="AM319" s="19">
        <v>24</v>
      </c>
      <c r="AN319" s="19">
        <v>994</v>
      </c>
      <c r="AO319" s="19">
        <v>61</v>
      </c>
      <c r="AP319" s="19">
        <v>7528</v>
      </c>
      <c r="AQ319" s="19">
        <v>10</v>
      </c>
      <c r="AR319" s="45">
        <v>4000</v>
      </c>
      <c r="AS319" s="57">
        <f t="shared" si="629"/>
        <v>889</v>
      </c>
      <c r="AT319" s="57">
        <f t="shared" si="630"/>
        <v>281302</v>
      </c>
      <c r="AU319" s="19">
        <v>564</v>
      </c>
      <c r="AV319" s="45">
        <v>101392</v>
      </c>
      <c r="AW319" s="19">
        <v>66</v>
      </c>
      <c r="AX319" s="19">
        <v>17482</v>
      </c>
      <c r="AY319" s="19">
        <v>0</v>
      </c>
      <c r="AZ319" s="19">
        <v>0</v>
      </c>
      <c r="BA319" s="19">
        <v>0</v>
      </c>
      <c r="BB319" s="19">
        <v>1720</v>
      </c>
      <c r="BC319" s="19">
        <v>1</v>
      </c>
      <c r="BD319" s="19">
        <v>2368</v>
      </c>
      <c r="BE319" s="19">
        <v>34</v>
      </c>
      <c r="BF319" s="19">
        <v>16981</v>
      </c>
      <c r="BG319" s="19">
        <v>56</v>
      </c>
      <c r="BH319" s="19">
        <v>28243</v>
      </c>
      <c r="BI319" s="58">
        <f t="shared" si="631"/>
        <v>91</v>
      </c>
      <c r="BJ319" s="59">
        <f t="shared" si="632"/>
        <v>49312</v>
      </c>
      <c r="BK319" s="58">
        <f t="shared" si="633"/>
        <v>980</v>
      </c>
      <c r="BL319" s="59">
        <f t="shared" si="634"/>
        <v>330614</v>
      </c>
    </row>
    <row r="320" spans="1:64" s="60" customFormat="1" ht="18" customHeight="1" thickBot="1" x14ac:dyDescent="0.3">
      <c r="A320" s="53" t="s">
        <v>6</v>
      </c>
      <c r="B320" s="54" t="s">
        <v>55</v>
      </c>
      <c r="C320" s="19">
        <v>2210</v>
      </c>
      <c r="D320" s="45">
        <v>777663</v>
      </c>
      <c r="E320" s="19">
        <v>576</v>
      </c>
      <c r="F320" s="45">
        <v>314047</v>
      </c>
      <c r="G320" s="150">
        <v>146</v>
      </c>
      <c r="H320" s="150">
        <v>96203</v>
      </c>
      <c r="I320" s="19">
        <v>83</v>
      </c>
      <c r="J320" s="19">
        <v>36152</v>
      </c>
      <c r="K320" s="19">
        <v>132</v>
      </c>
      <c r="L320" s="19">
        <v>26739</v>
      </c>
      <c r="M320" s="19">
        <v>24</v>
      </c>
      <c r="N320" s="19">
        <v>5162</v>
      </c>
      <c r="O320" s="55">
        <f t="shared" si="625"/>
        <v>3001</v>
      </c>
      <c r="P320" s="55">
        <f t="shared" si="626"/>
        <v>1154601</v>
      </c>
      <c r="Q320" s="19">
        <v>2514</v>
      </c>
      <c r="R320" s="19">
        <v>623788</v>
      </c>
      <c r="S320" s="19">
        <v>206</v>
      </c>
      <c r="T320" s="19">
        <v>264746</v>
      </c>
      <c r="U320" s="19">
        <v>121</v>
      </c>
      <c r="V320" s="19">
        <v>269663</v>
      </c>
      <c r="W320" s="19">
        <v>0</v>
      </c>
      <c r="X320" s="19">
        <v>0</v>
      </c>
      <c r="Y320" s="19">
        <v>0</v>
      </c>
      <c r="Z320" s="52">
        <v>0</v>
      </c>
      <c r="AA320" s="19">
        <v>0</v>
      </c>
      <c r="AB320" s="19">
        <v>0</v>
      </c>
      <c r="AC320" s="56">
        <f t="shared" si="627"/>
        <v>327</v>
      </c>
      <c r="AD320" s="56">
        <f t="shared" si="628"/>
        <v>534409</v>
      </c>
      <c r="AE320" s="19">
        <v>0</v>
      </c>
      <c r="AF320" s="19">
        <v>0</v>
      </c>
      <c r="AG320" s="19">
        <v>17</v>
      </c>
      <c r="AH320" s="19">
        <v>15137</v>
      </c>
      <c r="AI320" s="19">
        <v>28</v>
      </c>
      <c r="AJ320" s="19">
        <v>38072</v>
      </c>
      <c r="AK320" s="19">
        <v>4</v>
      </c>
      <c r="AL320" s="19">
        <v>6934</v>
      </c>
      <c r="AM320" s="19">
        <v>40</v>
      </c>
      <c r="AN320" s="19">
        <v>2762</v>
      </c>
      <c r="AO320" s="19">
        <v>0</v>
      </c>
      <c r="AP320" s="19">
        <v>0</v>
      </c>
      <c r="AQ320" s="19">
        <v>0</v>
      </c>
      <c r="AR320" s="45">
        <v>0</v>
      </c>
      <c r="AS320" s="57">
        <f t="shared" si="629"/>
        <v>3417</v>
      </c>
      <c r="AT320" s="57">
        <f t="shared" si="630"/>
        <v>1751915</v>
      </c>
      <c r="AU320" s="19">
        <v>2796</v>
      </c>
      <c r="AV320" s="45">
        <v>823184</v>
      </c>
      <c r="AW320" s="19">
        <v>970</v>
      </c>
      <c r="AX320" s="19">
        <v>450671</v>
      </c>
      <c r="AY320" s="19">
        <v>0</v>
      </c>
      <c r="AZ320" s="19">
        <v>0</v>
      </c>
      <c r="BA320" s="19">
        <v>18</v>
      </c>
      <c r="BB320" s="19">
        <v>44198</v>
      </c>
      <c r="BC320" s="19">
        <v>22</v>
      </c>
      <c r="BD320" s="19">
        <v>56375</v>
      </c>
      <c r="BE320" s="19">
        <v>55</v>
      </c>
      <c r="BF320" s="19">
        <v>27651</v>
      </c>
      <c r="BG320" s="19">
        <v>45</v>
      </c>
      <c r="BH320" s="19">
        <v>22550</v>
      </c>
      <c r="BI320" s="58">
        <f t="shared" si="631"/>
        <v>140</v>
      </c>
      <c r="BJ320" s="59">
        <f t="shared" si="632"/>
        <v>150774</v>
      </c>
      <c r="BK320" s="58">
        <f t="shared" si="633"/>
        <v>3557</v>
      </c>
      <c r="BL320" s="59">
        <f t="shared" si="634"/>
        <v>1902689</v>
      </c>
    </row>
    <row r="321" spans="1:64" s="60" customFormat="1" ht="18" customHeight="1" thickBot="1" x14ac:dyDescent="0.3">
      <c r="A321" s="53" t="s">
        <v>27</v>
      </c>
      <c r="B321" s="54" t="s">
        <v>55</v>
      </c>
      <c r="C321" s="19">
        <v>593</v>
      </c>
      <c r="D321" s="45">
        <v>185932</v>
      </c>
      <c r="E321" s="19">
        <v>172</v>
      </c>
      <c r="F321" s="45">
        <v>71764</v>
      </c>
      <c r="G321" s="155">
        <v>127</v>
      </c>
      <c r="H321" s="155">
        <v>27448</v>
      </c>
      <c r="I321" s="19">
        <v>11</v>
      </c>
      <c r="J321" s="19">
        <v>6030</v>
      </c>
      <c r="K321" s="19">
        <v>28</v>
      </c>
      <c r="L321" s="19">
        <v>11103</v>
      </c>
      <c r="M321" s="19">
        <v>5</v>
      </c>
      <c r="N321" s="19">
        <v>2220</v>
      </c>
      <c r="O321" s="55">
        <f t="shared" si="625"/>
        <v>804</v>
      </c>
      <c r="P321" s="55">
        <f t="shared" si="626"/>
        <v>274829</v>
      </c>
      <c r="Q321" s="19">
        <v>673</v>
      </c>
      <c r="R321" s="19">
        <v>149142</v>
      </c>
      <c r="S321" s="19">
        <v>57</v>
      </c>
      <c r="T321" s="19">
        <v>34997</v>
      </c>
      <c r="U321" s="19">
        <v>6</v>
      </c>
      <c r="V321" s="19">
        <v>11364</v>
      </c>
      <c r="W321" s="19">
        <v>0</v>
      </c>
      <c r="X321" s="19">
        <v>0</v>
      </c>
      <c r="Y321" s="19">
        <v>4</v>
      </c>
      <c r="Z321" s="52">
        <v>7055</v>
      </c>
      <c r="AA321" s="29">
        <v>2</v>
      </c>
      <c r="AB321" s="29">
        <v>705</v>
      </c>
      <c r="AC321" s="56">
        <f t="shared" si="627"/>
        <v>67</v>
      </c>
      <c r="AD321" s="56">
        <f t="shared" si="628"/>
        <v>53416</v>
      </c>
      <c r="AE321" s="19">
        <v>0</v>
      </c>
      <c r="AF321" s="19">
        <v>0</v>
      </c>
      <c r="AG321" s="19">
        <v>5</v>
      </c>
      <c r="AH321" s="19">
        <v>7971</v>
      </c>
      <c r="AI321" s="19">
        <v>3</v>
      </c>
      <c r="AJ321" s="19">
        <v>5814</v>
      </c>
      <c r="AK321" s="19">
        <v>2</v>
      </c>
      <c r="AL321" s="19">
        <v>434</v>
      </c>
      <c r="AM321" s="19">
        <v>6</v>
      </c>
      <c r="AN321" s="19">
        <v>411</v>
      </c>
      <c r="AO321" s="19">
        <v>29</v>
      </c>
      <c r="AP321" s="19">
        <v>1548</v>
      </c>
      <c r="AQ321" s="19">
        <v>2</v>
      </c>
      <c r="AR321" s="45">
        <v>1000</v>
      </c>
      <c r="AS321" s="57">
        <f t="shared" si="629"/>
        <v>916</v>
      </c>
      <c r="AT321" s="57">
        <f t="shared" si="630"/>
        <v>344423</v>
      </c>
      <c r="AU321" s="19">
        <v>561</v>
      </c>
      <c r="AV321" s="45">
        <v>125897</v>
      </c>
      <c r="AW321" s="19">
        <v>319</v>
      </c>
      <c r="AX321" s="19">
        <v>71846</v>
      </c>
      <c r="AY321" s="19">
        <v>0</v>
      </c>
      <c r="AZ321" s="19">
        <v>0</v>
      </c>
      <c r="BA321" s="19">
        <v>2</v>
      </c>
      <c r="BB321" s="19">
        <v>13530</v>
      </c>
      <c r="BC321" s="19">
        <v>4</v>
      </c>
      <c r="BD321" s="19">
        <v>12966</v>
      </c>
      <c r="BE321" s="19">
        <v>31</v>
      </c>
      <c r="BF321" s="19">
        <v>22735</v>
      </c>
      <c r="BG321" s="19">
        <v>26</v>
      </c>
      <c r="BH321" s="19">
        <v>13755</v>
      </c>
      <c r="BI321" s="58">
        <f t="shared" si="631"/>
        <v>63</v>
      </c>
      <c r="BJ321" s="59">
        <f t="shared" si="632"/>
        <v>62986</v>
      </c>
      <c r="BK321" s="58">
        <f t="shared" si="633"/>
        <v>979</v>
      </c>
      <c r="BL321" s="59">
        <f t="shared" si="634"/>
        <v>407409</v>
      </c>
    </row>
    <row r="322" spans="1:64" s="60" customFormat="1" ht="18" customHeight="1" thickBot="1" x14ac:dyDescent="0.3">
      <c r="A322" s="53" t="s">
        <v>7</v>
      </c>
      <c r="B322" s="54" t="s">
        <v>55</v>
      </c>
      <c r="C322" s="19">
        <v>1925</v>
      </c>
      <c r="D322" s="45">
        <v>654268</v>
      </c>
      <c r="E322" s="19">
        <v>634</v>
      </c>
      <c r="F322" s="45">
        <v>290125</v>
      </c>
      <c r="G322" s="150">
        <v>1064</v>
      </c>
      <c r="H322" s="150">
        <v>241704</v>
      </c>
      <c r="I322" s="19">
        <v>42</v>
      </c>
      <c r="J322" s="19">
        <v>10235</v>
      </c>
      <c r="K322" s="19">
        <v>13</v>
      </c>
      <c r="L322" s="19">
        <v>26326</v>
      </c>
      <c r="M322" s="19">
        <v>2</v>
      </c>
      <c r="N322" s="19">
        <v>107</v>
      </c>
      <c r="O322" s="55">
        <f t="shared" si="625"/>
        <v>2614</v>
      </c>
      <c r="P322" s="55">
        <f t="shared" si="626"/>
        <v>980954</v>
      </c>
      <c r="Q322" s="19">
        <v>2189</v>
      </c>
      <c r="R322" s="19">
        <v>524809</v>
      </c>
      <c r="S322" s="19">
        <v>93</v>
      </c>
      <c r="T322" s="19">
        <v>34146</v>
      </c>
      <c r="U322" s="19">
        <v>3</v>
      </c>
      <c r="V322" s="19">
        <v>119018</v>
      </c>
      <c r="W322" s="19">
        <v>0</v>
      </c>
      <c r="X322" s="19">
        <v>0</v>
      </c>
      <c r="Y322" s="19">
        <v>31</v>
      </c>
      <c r="Z322" s="52">
        <v>25773</v>
      </c>
      <c r="AA322" s="19">
        <v>0</v>
      </c>
      <c r="AB322" s="19">
        <v>0</v>
      </c>
      <c r="AC322" s="56">
        <f t="shared" si="627"/>
        <v>127</v>
      </c>
      <c r="AD322" s="56">
        <f t="shared" si="628"/>
        <v>178937</v>
      </c>
      <c r="AE322" s="19">
        <v>0</v>
      </c>
      <c r="AF322" s="19">
        <v>0</v>
      </c>
      <c r="AG322" s="19">
        <v>26</v>
      </c>
      <c r="AH322" s="19">
        <v>9009</v>
      </c>
      <c r="AI322" s="19">
        <v>34</v>
      </c>
      <c r="AJ322" s="19">
        <v>41814</v>
      </c>
      <c r="AK322" s="19">
        <v>12</v>
      </c>
      <c r="AL322" s="19">
        <v>12063</v>
      </c>
      <c r="AM322" s="19">
        <v>25</v>
      </c>
      <c r="AN322" s="19">
        <v>1492</v>
      </c>
      <c r="AO322" s="19">
        <v>48</v>
      </c>
      <c r="AP322" s="19">
        <v>24873</v>
      </c>
      <c r="AQ322" s="19">
        <v>8</v>
      </c>
      <c r="AR322" s="45">
        <v>2000</v>
      </c>
      <c r="AS322" s="57">
        <f t="shared" si="629"/>
        <v>2886</v>
      </c>
      <c r="AT322" s="57">
        <f t="shared" si="630"/>
        <v>1249142</v>
      </c>
      <c r="AU322" s="19">
        <v>1774</v>
      </c>
      <c r="AV322" s="45">
        <v>454473</v>
      </c>
      <c r="AW322" s="19">
        <v>244</v>
      </c>
      <c r="AX322" s="19">
        <v>51871</v>
      </c>
      <c r="AY322" s="19">
        <v>0</v>
      </c>
      <c r="AZ322" s="19">
        <v>0</v>
      </c>
      <c r="BA322" s="19">
        <v>1</v>
      </c>
      <c r="BB322" s="19">
        <v>0</v>
      </c>
      <c r="BC322" s="19">
        <v>0</v>
      </c>
      <c r="BD322" s="19">
        <v>0</v>
      </c>
      <c r="BE322" s="19">
        <v>79</v>
      </c>
      <c r="BF322" s="19">
        <v>39565</v>
      </c>
      <c r="BG322" s="19">
        <v>0</v>
      </c>
      <c r="BH322" s="19">
        <v>0</v>
      </c>
      <c r="BI322" s="58">
        <f t="shared" si="631"/>
        <v>80</v>
      </c>
      <c r="BJ322" s="59">
        <f t="shared" si="632"/>
        <v>39565</v>
      </c>
      <c r="BK322" s="58">
        <f t="shared" si="633"/>
        <v>2966</v>
      </c>
      <c r="BL322" s="59">
        <f t="shared" si="634"/>
        <v>1288707</v>
      </c>
    </row>
    <row r="323" spans="1:64" s="60" customFormat="1" ht="18" customHeight="1" thickBot="1" x14ac:dyDescent="0.3">
      <c r="A323" s="53" t="s">
        <v>21</v>
      </c>
      <c r="B323" s="54" t="s">
        <v>55</v>
      </c>
      <c r="C323" s="19">
        <v>2186</v>
      </c>
      <c r="D323" s="45">
        <v>1133520</v>
      </c>
      <c r="E323" s="19">
        <v>621</v>
      </c>
      <c r="F323" s="45">
        <v>536399</v>
      </c>
      <c r="G323" s="150">
        <v>136</v>
      </c>
      <c r="H323" s="150">
        <v>171746</v>
      </c>
      <c r="I323" s="19">
        <v>55</v>
      </c>
      <c r="J323" s="19">
        <v>12203</v>
      </c>
      <c r="K323" s="19">
        <v>108</v>
      </c>
      <c r="L323" s="19">
        <v>29854</v>
      </c>
      <c r="M323" s="19">
        <v>2</v>
      </c>
      <c r="N323" s="19">
        <v>1000</v>
      </c>
      <c r="O323" s="55">
        <f t="shared" si="625"/>
        <v>2970</v>
      </c>
      <c r="P323" s="55">
        <f t="shared" si="626"/>
        <v>1711976</v>
      </c>
      <c r="Q323" s="19">
        <v>2490</v>
      </c>
      <c r="R323" s="19">
        <v>909233</v>
      </c>
      <c r="S323" s="19">
        <v>85</v>
      </c>
      <c r="T323" s="19">
        <v>96256</v>
      </c>
      <c r="U323" s="19">
        <v>8</v>
      </c>
      <c r="V323" s="19">
        <v>25570</v>
      </c>
      <c r="W323" s="19">
        <v>0</v>
      </c>
      <c r="X323" s="19">
        <v>0</v>
      </c>
      <c r="Y323" s="19">
        <v>5</v>
      </c>
      <c r="Z323" s="52">
        <v>1844</v>
      </c>
      <c r="AA323" s="19">
        <v>1</v>
      </c>
      <c r="AB323" s="19">
        <v>500</v>
      </c>
      <c r="AC323" s="56">
        <f t="shared" si="627"/>
        <v>98</v>
      </c>
      <c r="AD323" s="56">
        <f t="shared" si="628"/>
        <v>123670</v>
      </c>
      <c r="AE323" s="19">
        <v>0</v>
      </c>
      <c r="AF323" s="19">
        <v>0</v>
      </c>
      <c r="AG323" s="19">
        <v>14</v>
      </c>
      <c r="AH323" s="19">
        <v>20697</v>
      </c>
      <c r="AI323" s="19">
        <v>27</v>
      </c>
      <c r="AJ323" s="19">
        <v>34662</v>
      </c>
      <c r="AK323" s="19">
        <v>5</v>
      </c>
      <c r="AL323" s="19">
        <v>6202</v>
      </c>
      <c r="AM323" s="19">
        <v>45</v>
      </c>
      <c r="AN323" s="19">
        <v>2207</v>
      </c>
      <c r="AO323" s="19">
        <v>0</v>
      </c>
      <c r="AP323" s="19">
        <v>0</v>
      </c>
      <c r="AQ323" s="19">
        <v>0</v>
      </c>
      <c r="AR323" s="45">
        <v>0</v>
      </c>
      <c r="AS323" s="57">
        <f t="shared" si="629"/>
        <v>3159</v>
      </c>
      <c r="AT323" s="57">
        <f t="shared" si="630"/>
        <v>1899414</v>
      </c>
      <c r="AU323" s="19">
        <v>1915</v>
      </c>
      <c r="AV323" s="45">
        <v>661050</v>
      </c>
      <c r="AW323" s="19">
        <v>75</v>
      </c>
      <c r="AX323" s="19">
        <v>21052</v>
      </c>
      <c r="AY323" s="19">
        <v>0</v>
      </c>
      <c r="AZ323" s="19">
        <v>0</v>
      </c>
      <c r="BA323" s="19">
        <v>0</v>
      </c>
      <c r="BB323" s="19">
        <v>2873</v>
      </c>
      <c r="BC323" s="19">
        <v>3</v>
      </c>
      <c r="BD323" s="19">
        <v>5074</v>
      </c>
      <c r="BE323" s="19">
        <v>14</v>
      </c>
      <c r="BF323" s="19">
        <v>71894</v>
      </c>
      <c r="BG323" s="19">
        <v>5</v>
      </c>
      <c r="BH323" s="19">
        <v>3044</v>
      </c>
      <c r="BI323" s="58">
        <f t="shared" si="631"/>
        <v>22</v>
      </c>
      <c r="BJ323" s="59">
        <f t="shared" si="632"/>
        <v>82885</v>
      </c>
      <c r="BK323" s="58">
        <f t="shared" si="633"/>
        <v>3181</v>
      </c>
      <c r="BL323" s="59">
        <f t="shared" si="634"/>
        <v>1982299</v>
      </c>
    </row>
    <row r="324" spans="1:64" s="60" customFormat="1" ht="18" customHeight="1" thickBot="1" x14ac:dyDescent="0.3">
      <c r="A324" s="53" t="s">
        <v>8</v>
      </c>
      <c r="B324" s="54" t="s">
        <v>55</v>
      </c>
      <c r="C324" s="19">
        <v>2063</v>
      </c>
      <c r="D324" s="45">
        <v>368561</v>
      </c>
      <c r="E324" s="19">
        <v>695</v>
      </c>
      <c r="F324" s="45">
        <v>155024</v>
      </c>
      <c r="G324" s="150">
        <v>169</v>
      </c>
      <c r="H324" s="150">
        <v>35665</v>
      </c>
      <c r="I324" s="19">
        <v>25</v>
      </c>
      <c r="J324" s="19">
        <v>5358</v>
      </c>
      <c r="K324" s="19">
        <v>19</v>
      </c>
      <c r="L324" s="19">
        <v>20544</v>
      </c>
      <c r="M324" s="19">
        <v>2</v>
      </c>
      <c r="N324" s="19">
        <v>10000</v>
      </c>
      <c r="O324" s="55">
        <f t="shared" si="625"/>
        <v>2802</v>
      </c>
      <c r="P324" s="55">
        <f t="shared" si="626"/>
        <v>549487</v>
      </c>
      <c r="Q324" s="19">
        <v>2340</v>
      </c>
      <c r="R324" s="19">
        <v>295634</v>
      </c>
      <c r="S324" s="19">
        <v>266</v>
      </c>
      <c r="T324" s="19">
        <v>134303</v>
      </c>
      <c r="U324" s="19">
        <v>36</v>
      </c>
      <c r="V324" s="19">
        <v>33114</v>
      </c>
      <c r="W324" s="19">
        <v>14</v>
      </c>
      <c r="X324" s="19">
        <v>20660</v>
      </c>
      <c r="Y324" s="19">
        <v>33</v>
      </c>
      <c r="Z324" s="52">
        <v>10342</v>
      </c>
      <c r="AA324" s="19">
        <v>4</v>
      </c>
      <c r="AB324" s="19">
        <v>10000</v>
      </c>
      <c r="AC324" s="56">
        <f t="shared" si="627"/>
        <v>349</v>
      </c>
      <c r="AD324" s="56">
        <f t="shared" si="628"/>
        <v>198419</v>
      </c>
      <c r="AE324" s="19">
        <v>1</v>
      </c>
      <c r="AF324" s="19">
        <v>3382</v>
      </c>
      <c r="AG324" s="19">
        <v>95</v>
      </c>
      <c r="AH324" s="19">
        <v>9643</v>
      </c>
      <c r="AI324" s="19">
        <v>7</v>
      </c>
      <c r="AJ324" s="19">
        <v>4291</v>
      </c>
      <c r="AK324" s="19">
        <v>4</v>
      </c>
      <c r="AL324" s="19">
        <v>225</v>
      </c>
      <c r="AM324" s="19">
        <v>67</v>
      </c>
      <c r="AN324" s="19">
        <v>3472</v>
      </c>
      <c r="AO324" s="19">
        <v>155</v>
      </c>
      <c r="AP324" s="19">
        <v>31743</v>
      </c>
      <c r="AQ324" s="19">
        <v>25</v>
      </c>
      <c r="AR324" s="45">
        <v>5000</v>
      </c>
      <c r="AS324" s="57">
        <f t="shared" si="629"/>
        <v>3480</v>
      </c>
      <c r="AT324" s="57">
        <f t="shared" si="630"/>
        <v>800662</v>
      </c>
      <c r="AU324" s="19">
        <v>2153</v>
      </c>
      <c r="AV324" s="45">
        <v>291940</v>
      </c>
      <c r="AW324" s="19">
        <v>510</v>
      </c>
      <c r="AX324" s="19">
        <v>102139</v>
      </c>
      <c r="AY324" s="19">
        <v>0</v>
      </c>
      <c r="AZ324" s="19">
        <v>0</v>
      </c>
      <c r="BA324" s="19">
        <v>6</v>
      </c>
      <c r="BB324" s="19">
        <v>11275</v>
      </c>
      <c r="BC324" s="19">
        <v>16</v>
      </c>
      <c r="BD324" s="19">
        <v>42281</v>
      </c>
      <c r="BE324" s="19">
        <v>183</v>
      </c>
      <c r="BF324" s="19">
        <v>36869</v>
      </c>
      <c r="BG324" s="19">
        <v>202</v>
      </c>
      <c r="BH324" s="19">
        <v>40590</v>
      </c>
      <c r="BI324" s="58">
        <f t="shared" si="631"/>
        <v>407</v>
      </c>
      <c r="BJ324" s="59">
        <f t="shared" si="632"/>
        <v>131015</v>
      </c>
      <c r="BK324" s="58">
        <f t="shared" si="633"/>
        <v>3887</v>
      </c>
      <c r="BL324" s="59">
        <f t="shared" si="634"/>
        <v>931677</v>
      </c>
    </row>
    <row r="325" spans="1:64" s="60" customFormat="1" ht="18" customHeight="1" thickBot="1" x14ac:dyDescent="0.3">
      <c r="A325" s="53" t="s">
        <v>9</v>
      </c>
      <c r="B325" s="54" t="s">
        <v>55</v>
      </c>
      <c r="C325" s="19">
        <v>1201</v>
      </c>
      <c r="D325" s="45">
        <v>187335</v>
      </c>
      <c r="E325" s="19">
        <v>117</v>
      </c>
      <c r="F325" s="45">
        <v>57287</v>
      </c>
      <c r="G325" s="150">
        <v>269</v>
      </c>
      <c r="H325" s="150">
        <v>510</v>
      </c>
      <c r="I325" s="19">
        <v>50</v>
      </c>
      <c r="J325" s="19">
        <v>4694</v>
      </c>
      <c r="K325" s="19">
        <v>260</v>
      </c>
      <c r="L325" s="19">
        <v>22045</v>
      </c>
      <c r="M325" s="19">
        <v>8</v>
      </c>
      <c r="N325" s="19">
        <v>7500</v>
      </c>
      <c r="O325" s="55">
        <f t="shared" si="625"/>
        <v>1628</v>
      </c>
      <c r="P325" s="55">
        <f t="shared" si="626"/>
        <v>271361</v>
      </c>
      <c r="Q325" s="19">
        <v>1360</v>
      </c>
      <c r="R325" s="19">
        <v>150266</v>
      </c>
      <c r="S325" s="19">
        <v>30</v>
      </c>
      <c r="T325" s="19">
        <v>32826</v>
      </c>
      <c r="U325" s="19">
        <v>7</v>
      </c>
      <c r="V325" s="19">
        <v>134851</v>
      </c>
      <c r="W325" s="19">
        <v>0</v>
      </c>
      <c r="X325" s="19">
        <v>0</v>
      </c>
      <c r="Y325" s="19">
        <v>28</v>
      </c>
      <c r="Z325" s="52">
        <v>5833</v>
      </c>
      <c r="AA325" s="19">
        <v>4</v>
      </c>
      <c r="AB325" s="19">
        <v>4000</v>
      </c>
      <c r="AC325" s="56">
        <f t="shared" si="627"/>
        <v>65</v>
      </c>
      <c r="AD325" s="56">
        <f t="shared" si="628"/>
        <v>173510</v>
      </c>
      <c r="AE325" s="19">
        <v>0</v>
      </c>
      <c r="AF325" s="19">
        <v>0</v>
      </c>
      <c r="AG325" s="19">
        <v>13</v>
      </c>
      <c r="AH325" s="19">
        <v>8789</v>
      </c>
      <c r="AI325" s="19">
        <v>24</v>
      </c>
      <c r="AJ325" s="19">
        <v>28564</v>
      </c>
      <c r="AK325" s="19">
        <v>7</v>
      </c>
      <c r="AL325" s="19">
        <v>2841</v>
      </c>
      <c r="AM325" s="19">
        <v>12</v>
      </c>
      <c r="AN325" s="19">
        <v>419</v>
      </c>
      <c r="AO325" s="19">
        <v>0</v>
      </c>
      <c r="AP325" s="19">
        <v>0</v>
      </c>
      <c r="AQ325" s="19">
        <v>0</v>
      </c>
      <c r="AR325" s="45">
        <v>0</v>
      </c>
      <c r="AS325" s="57">
        <f t="shared" si="629"/>
        <v>1749</v>
      </c>
      <c r="AT325" s="57">
        <f t="shared" si="630"/>
        <v>485484</v>
      </c>
      <c r="AU325" s="19">
        <v>1059</v>
      </c>
      <c r="AV325" s="45">
        <v>179202</v>
      </c>
      <c r="AW325" s="19">
        <v>44</v>
      </c>
      <c r="AX325" s="19">
        <v>1781</v>
      </c>
      <c r="AY325" s="19">
        <v>0</v>
      </c>
      <c r="AZ325" s="19">
        <v>0</v>
      </c>
      <c r="BA325" s="19">
        <v>4</v>
      </c>
      <c r="BB325" s="19">
        <v>11839</v>
      </c>
      <c r="BC325" s="19">
        <v>5</v>
      </c>
      <c r="BD325" s="19">
        <v>19731</v>
      </c>
      <c r="BE325" s="19">
        <v>19</v>
      </c>
      <c r="BF325" s="19">
        <v>10446</v>
      </c>
      <c r="BG325" s="19">
        <v>213</v>
      </c>
      <c r="BH325" s="19">
        <v>14995</v>
      </c>
      <c r="BI325" s="58">
        <f t="shared" si="631"/>
        <v>241</v>
      </c>
      <c r="BJ325" s="59">
        <f t="shared" si="632"/>
        <v>57011</v>
      </c>
      <c r="BK325" s="58">
        <f t="shared" si="633"/>
        <v>1990</v>
      </c>
      <c r="BL325" s="59">
        <f t="shared" si="634"/>
        <v>542495</v>
      </c>
    </row>
    <row r="326" spans="1:64" s="60" customFormat="1" ht="18" customHeight="1" thickBot="1" x14ac:dyDescent="0.3">
      <c r="A326" s="53" t="s">
        <v>10</v>
      </c>
      <c r="B326" s="54" t="s">
        <v>55</v>
      </c>
      <c r="C326" s="19">
        <v>227</v>
      </c>
      <c r="D326" s="45">
        <v>53811</v>
      </c>
      <c r="E326" s="19">
        <v>67</v>
      </c>
      <c r="F326" s="45">
        <v>24304</v>
      </c>
      <c r="G326" s="150">
        <v>89</v>
      </c>
      <c r="H326" s="150">
        <v>13189</v>
      </c>
      <c r="I326" s="19">
        <v>9</v>
      </c>
      <c r="J326" s="19">
        <v>1578</v>
      </c>
      <c r="K326" s="19">
        <v>3</v>
      </c>
      <c r="L326" s="19">
        <v>1149</v>
      </c>
      <c r="M326" s="19">
        <v>1</v>
      </c>
      <c r="N326" s="19">
        <v>200</v>
      </c>
      <c r="O326" s="55">
        <f t="shared" si="625"/>
        <v>306</v>
      </c>
      <c r="P326" s="55">
        <f t="shared" si="626"/>
        <v>80842</v>
      </c>
      <c r="Q326" s="19">
        <v>256</v>
      </c>
      <c r="R326" s="19">
        <v>43163</v>
      </c>
      <c r="S326" s="19">
        <v>91</v>
      </c>
      <c r="T326" s="19">
        <v>26412</v>
      </c>
      <c r="U326" s="19">
        <v>100</v>
      </c>
      <c r="V326" s="19">
        <v>20342</v>
      </c>
      <c r="W326" s="19">
        <v>0</v>
      </c>
      <c r="X326" s="19">
        <v>0</v>
      </c>
      <c r="Y326" s="19">
        <v>0</v>
      </c>
      <c r="Z326" s="52">
        <v>0</v>
      </c>
      <c r="AA326" s="19">
        <v>0</v>
      </c>
      <c r="AB326" s="19">
        <v>0</v>
      </c>
      <c r="AC326" s="56">
        <f t="shared" si="627"/>
        <v>191</v>
      </c>
      <c r="AD326" s="56">
        <f t="shared" si="628"/>
        <v>46754</v>
      </c>
      <c r="AE326" s="19">
        <v>0</v>
      </c>
      <c r="AF326" s="19">
        <v>0</v>
      </c>
      <c r="AG326" s="19">
        <v>73</v>
      </c>
      <c r="AH326" s="19">
        <v>12606</v>
      </c>
      <c r="AI326" s="19">
        <v>71</v>
      </c>
      <c r="AJ326" s="19">
        <v>18152</v>
      </c>
      <c r="AK326" s="19">
        <v>0</v>
      </c>
      <c r="AL326" s="19">
        <v>0</v>
      </c>
      <c r="AM326" s="19">
        <v>7</v>
      </c>
      <c r="AN326" s="19">
        <v>6846</v>
      </c>
      <c r="AO326" s="19">
        <v>229</v>
      </c>
      <c r="AP326" s="19">
        <v>16617</v>
      </c>
      <c r="AQ326" s="19">
        <v>6</v>
      </c>
      <c r="AR326" s="45">
        <v>3000</v>
      </c>
      <c r="AS326" s="57">
        <f t="shared" si="629"/>
        <v>877</v>
      </c>
      <c r="AT326" s="57">
        <f t="shared" si="630"/>
        <v>181817</v>
      </c>
      <c r="AU326" s="19">
        <v>616</v>
      </c>
      <c r="AV326" s="45">
        <v>74951</v>
      </c>
      <c r="AW326" s="19">
        <v>119</v>
      </c>
      <c r="AX326" s="19">
        <v>11639</v>
      </c>
      <c r="AY326" s="19">
        <v>0</v>
      </c>
      <c r="AZ326" s="19">
        <v>0</v>
      </c>
      <c r="BA326" s="19">
        <v>7</v>
      </c>
      <c r="BB326" s="19">
        <v>6524</v>
      </c>
      <c r="BC326" s="19">
        <v>6</v>
      </c>
      <c r="BD326" s="19">
        <v>13047</v>
      </c>
      <c r="BE326" s="19">
        <v>19</v>
      </c>
      <c r="BF326" s="19">
        <v>4266</v>
      </c>
      <c r="BG326" s="19">
        <v>112</v>
      </c>
      <c r="BH326" s="19">
        <v>30442</v>
      </c>
      <c r="BI326" s="58">
        <f t="shared" si="631"/>
        <v>144</v>
      </c>
      <c r="BJ326" s="59">
        <f t="shared" si="632"/>
        <v>54279</v>
      </c>
      <c r="BK326" s="58">
        <f t="shared" si="633"/>
        <v>1021</v>
      </c>
      <c r="BL326" s="59">
        <f t="shared" si="634"/>
        <v>236096</v>
      </c>
    </row>
    <row r="327" spans="1:64" s="60" customFormat="1" ht="18" customHeight="1" thickBot="1" x14ac:dyDescent="0.3">
      <c r="A327" s="53" t="s">
        <v>11</v>
      </c>
      <c r="B327" s="54" t="s">
        <v>55</v>
      </c>
      <c r="C327" s="19">
        <v>187</v>
      </c>
      <c r="D327" s="45">
        <v>53365</v>
      </c>
      <c r="E327" s="19">
        <v>23</v>
      </c>
      <c r="F327" s="45">
        <v>13047</v>
      </c>
      <c r="G327" s="150">
        <v>33</v>
      </c>
      <c r="H327" s="150">
        <v>7908</v>
      </c>
      <c r="I327" s="19">
        <v>90</v>
      </c>
      <c r="J327" s="19">
        <v>4122</v>
      </c>
      <c r="K327" s="19">
        <v>90</v>
      </c>
      <c r="L327" s="19">
        <v>5559</v>
      </c>
      <c r="M327" s="19">
        <v>0</v>
      </c>
      <c r="N327" s="19">
        <v>0</v>
      </c>
      <c r="O327" s="55">
        <f t="shared" si="625"/>
        <v>390</v>
      </c>
      <c r="P327" s="55">
        <f t="shared" si="626"/>
        <v>76093</v>
      </c>
      <c r="Q327" s="19">
        <v>327</v>
      </c>
      <c r="R327" s="19">
        <v>42805</v>
      </c>
      <c r="S327" s="19">
        <v>102</v>
      </c>
      <c r="T327" s="19">
        <v>16350</v>
      </c>
      <c r="U327" s="19">
        <v>36</v>
      </c>
      <c r="V327" s="19">
        <v>6574</v>
      </c>
      <c r="W327" s="19">
        <v>0</v>
      </c>
      <c r="X327" s="19">
        <v>0</v>
      </c>
      <c r="Y327" s="19">
        <v>26</v>
      </c>
      <c r="Z327" s="52">
        <v>8937</v>
      </c>
      <c r="AA327" s="19">
        <v>1</v>
      </c>
      <c r="AB327" s="19">
        <v>1000</v>
      </c>
      <c r="AC327" s="56">
        <f t="shared" si="627"/>
        <v>164</v>
      </c>
      <c r="AD327" s="56">
        <f t="shared" si="628"/>
        <v>31861</v>
      </c>
      <c r="AE327" s="19">
        <v>0</v>
      </c>
      <c r="AF327" s="19">
        <v>0</v>
      </c>
      <c r="AG327" s="19">
        <v>8</v>
      </c>
      <c r="AH327" s="19">
        <v>1854</v>
      </c>
      <c r="AI327" s="19">
        <v>19</v>
      </c>
      <c r="AJ327" s="19">
        <v>6875</v>
      </c>
      <c r="AK327" s="19">
        <v>8</v>
      </c>
      <c r="AL327" s="19">
        <v>1295</v>
      </c>
      <c r="AM327" s="19">
        <v>8</v>
      </c>
      <c r="AN327" s="19">
        <v>416</v>
      </c>
      <c r="AO327" s="19">
        <v>60</v>
      </c>
      <c r="AP327" s="19">
        <v>15238</v>
      </c>
      <c r="AQ327" s="19">
        <v>1</v>
      </c>
      <c r="AR327" s="45">
        <v>1000</v>
      </c>
      <c r="AS327" s="57">
        <f t="shared" si="629"/>
        <v>657</v>
      </c>
      <c r="AT327" s="57">
        <f t="shared" si="630"/>
        <v>133632</v>
      </c>
      <c r="AU327" s="19">
        <v>380</v>
      </c>
      <c r="AV327" s="45">
        <v>47301</v>
      </c>
      <c r="AW327" s="19">
        <v>7</v>
      </c>
      <c r="AX327" s="19">
        <v>1256</v>
      </c>
      <c r="AY327" s="64">
        <v>0</v>
      </c>
      <c r="AZ327" s="64">
        <v>0</v>
      </c>
      <c r="BA327" s="64">
        <v>6</v>
      </c>
      <c r="BB327" s="64">
        <v>3608</v>
      </c>
      <c r="BC327" s="64">
        <v>8</v>
      </c>
      <c r="BD327" s="64">
        <v>5637</v>
      </c>
      <c r="BE327" s="64">
        <v>0</v>
      </c>
      <c r="BF327" s="64">
        <v>0</v>
      </c>
      <c r="BG327" s="64">
        <v>732</v>
      </c>
      <c r="BH327" s="64">
        <v>8456</v>
      </c>
      <c r="BI327" s="58">
        <f t="shared" si="631"/>
        <v>746</v>
      </c>
      <c r="BJ327" s="59">
        <f t="shared" si="632"/>
        <v>17701</v>
      </c>
      <c r="BK327" s="58">
        <f t="shared" si="633"/>
        <v>1403</v>
      </c>
      <c r="BL327" s="59">
        <f t="shared" si="634"/>
        <v>151333</v>
      </c>
    </row>
    <row r="328" spans="1:64" s="60" customFormat="1" ht="18" customHeight="1" thickBot="1" x14ac:dyDescent="0.3">
      <c r="A328" s="53" t="s">
        <v>12</v>
      </c>
      <c r="B328" s="54" t="s">
        <v>55</v>
      </c>
      <c r="C328" s="43">
        <v>2302</v>
      </c>
      <c r="D328" s="61">
        <v>1044541</v>
      </c>
      <c r="E328" s="65">
        <v>112</v>
      </c>
      <c r="F328" s="61">
        <v>36874</v>
      </c>
      <c r="G328" s="156">
        <v>553</v>
      </c>
      <c r="H328" s="151">
        <v>220495</v>
      </c>
      <c r="I328" s="43">
        <v>561</v>
      </c>
      <c r="J328" s="43">
        <v>28063</v>
      </c>
      <c r="K328" s="43">
        <v>598</v>
      </c>
      <c r="L328" s="43">
        <v>299339</v>
      </c>
      <c r="M328" s="28">
        <v>27</v>
      </c>
      <c r="N328" s="28">
        <v>7844</v>
      </c>
      <c r="O328" s="55">
        <f t="shared" si="625"/>
        <v>3573</v>
      </c>
      <c r="P328" s="55">
        <f t="shared" si="626"/>
        <v>1408817</v>
      </c>
      <c r="Q328" s="19">
        <v>2997</v>
      </c>
      <c r="R328" s="19">
        <v>837861</v>
      </c>
      <c r="S328" s="43">
        <v>698</v>
      </c>
      <c r="T328" s="28">
        <v>692607</v>
      </c>
      <c r="U328" s="43">
        <v>123</v>
      </c>
      <c r="V328" s="28">
        <v>494719</v>
      </c>
      <c r="W328" s="43">
        <v>44</v>
      </c>
      <c r="X328" s="28">
        <v>197887</v>
      </c>
      <c r="Y328" s="43">
        <v>17</v>
      </c>
      <c r="Z328" s="66">
        <v>28270</v>
      </c>
      <c r="AA328" s="43">
        <v>0</v>
      </c>
      <c r="AB328" s="43">
        <v>1481</v>
      </c>
      <c r="AC328" s="56">
        <f t="shared" si="627"/>
        <v>882</v>
      </c>
      <c r="AD328" s="56">
        <f t="shared" si="628"/>
        <v>1413483</v>
      </c>
      <c r="AE328" s="43">
        <v>63</v>
      </c>
      <c r="AF328" s="43">
        <v>75541</v>
      </c>
      <c r="AG328" s="43">
        <v>161</v>
      </c>
      <c r="AH328" s="43">
        <v>179452</v>
      </c>
      <c r="AI328" s="43">
        <v>575</v>
      </c>
      <c r="AJ328" s="43">
        <v>658814</v>
      </c>
      <c r="AK328" s="43">
        <v>36</v>
      </c>
      <c r="AL328" s="43">
        <v>20295</v>
      </c>
      <c r="AM328" s="43">
        <v>15</v>
      </c>
      <c r="AN328" s="43">
        <v>1466</v>
      </c>
      <c r="AO328" s="43">
        <v>80</v>
      </c>
      <c r="AP328" s="43">
        <v>4975</v>
      </c>
      <c r="AQ328" s="43">
        <v>2</v>
      </c>
      <c r="AR328" s="61">
        <v>78</v>
      </c>
      <c r="AS328" s="57">
        <f t="shared" si="629"/>
        <v>5385</v>
      </c>
      <c r="AT328" s="57">
        <f t="shared" si="630"/>
        <v>3762843</v>
      </c>
      <c r="AU328" s="19">
        <v>3412</v>
      </c>
      <c r="AV328" s="45">
        <v>1607112</v>
      </c>
      <c r="AW328" s="43">
        <v>929</v>
      </c>
      <c r="AX328" s="43">
        <v>284929</v>
      </c>
      <c r="AY328" s="43">
        <v>0</v>
      </c>
      <c r="AZ328" s="43">
        <v>0</v>
      </c>
      <c r="BA328" s="43">
        <v>8</v>
      </c>
      <c r="BB328" s="43">
        <v>14612</v>
      </c>
      <c r="BC328" s="43">
        <v>29</v>
      </c>
      <c r="BD328" s="43">
        <v>116916</v>
      </c>
      <c r="BE328" s="43">
        <v>2076</v>
      </c>
      <c r="BF328" s="43">
        <v>796497</v>
      </c>
      <c r="BG328" s="43">
        <v>9097</v>
      </c>
      <c r="BH328" s="43">
        <v>599200</v>
      </c>
      <c r="BI328" s="58">
        <f t="shared" si="631"/>
        <v>11210</v>
      </c>
      <c r="BJ328" s="59">
        <f t="shared" si="632"/>
        <v>1527225</v>
      </c>
      <c r="BK328" s="58">
        <f t="shared" si="633"/>
        <v>16595</v>
      </c>
      <c r="BL328" s="59">
        <f t="shared" si="634"/>
        <v>5290068</v>
      </c>
    </row>
    <row r="329" spans="1:64" s="60" customFormat="1" ht="18" customHeight="1" thickBot="1" x14ac:dyDescent="0.3">
      <c r="A329" s="53" t="s">
        <v>26</v>
      </c>
      <c r="B329" s="54" t="s">
        <v>55</v>
      </c>
      <c r="C329" s="19">
        <v>158</v>
      </c>
      <c r="D329" s="45">
        <v>127755</v>
      </c>
      <c r="E329" s="19">
        <v>39</v>
      </c>
      <c r="F329" s="45">
        <v>4633</v>
      </c>
      <c r="G329" s="150">
        <v>11</v>
      </c>
      <c r="H329" s="150">
        <v>1475</v>
      </c>
      <c r="I329" s="19">
        <v>86</v>
      </c>
      <c r="J329" s="19">
        <v>21563</v>
      </c>
      <c r="K329" s="19">
        <v>52</v>
      </c>
      <c r="L329" s="19">
        <v>33339</v>
      </c>
      <c r="M329" s="19">
        <v>10</v>
      </c>
      <c r="N329" s="19">
        <v>10000</v>
      </c>
      <c r="O329" s="55">
        <f t="shared" ref="O329:O392" si="819">C329+E329+I329+K329</f>
        <v>335</v>
      </c>
      <c r="P329" s="55">
        <f t="shared" ref="P329:P392" si="820">D329+F329+J329+L329</f>
        <v>187290</v>
      </c>
      <c r="Q329" s="19">
        <v>281</v>
      </c>
      <c r="R329" s="19">
        <v>111886</v>
      </c>
      <c r="S329" s="19">
        <v>60</v>
      </c>
      <c r="T329" s="19">
        <v>68465</v>
      </c>
      <c r="U329" s="19">
        <v>45</v>
      </c>
      <c r="V329" s="19">
        <v>103533</v>
      </c>
      <c r="W329" s="19">
        <v>57</v>
      </c>
      <c r="X329" s="19">
        <v>228773</v>
      </c>
      <c r="Y329" s="19">
        <v>4</v>
      </c>
      <c r="Z329" s="52">
        <v>20037</v>
      </c>
      <c r="AA329" s="19">
        <v>1</v>
      </c>
      <c r="AB329" s="19">
        <v>100</v>
      </c>
      <c r="AC329" s="56">
        <f t="shared" ref="AC329:AC392" si="821">S329+U329+W329+Y329</f>
        <v>166</v>
      </c>
      <c r="AD329" s="56">
        <f t="shared" ref="AD329:AD392" si="822">T329+V329+X329+Z329</f>
        <v>420808</v>
      </c>
      <c r="AE329" s="19">
        <v>0</v>
      </c>
      <c r="AF329" s="19">
        <v>0</v>
      </c>
      <c r="AG329" s="19">
        <v>13</v>
      </c>
      <c r="AH329" s="19">
        <v>3315</v>
      </c>
      <c r="AI329" s="19">
        <v>17</v>
      </c>
      <c r="AJ329" s="19">
        <v>29901</v>
      </c>
      <c r="AK329" s="19">
        <v>0</v>
      </c>
      <c r="AL329" s="19">
        <v>0</v>
      </c>
      <c r="AM329" s="19">
        <v>0</v>
      </c>
      <c r="AN329" s="19">
        <v>0</v>
      </c>
      <c r="AO329" s="19">
        <v>12</v>
      </c>
      <c r="AP329" s="19">
        <v>13217</v>
      </c>
      <c r="AQ329" s="19">
        <v>0</v>
      </c>
      <c r="AR329" s="45">
        <v>0</v>
      </c>
      <c r="AS329" s="57">
        <f t="shared" ref="AS329:AS392" si="823">O329+AC329+AE329+AG329+AI329+AK329+AM329+AO329</f>
        <v>543</v>
      </c>
      <c r="AT329" s="57">
        <f t="shared" ref="AT329:AT392" si="824">P329+AD329+AF329+AH329+AJ329+AL329+AN329+AP329</f>
        <v>654531</v>
      </c>
      <c r="AU329" s="19">
        <v>329</v>
      </c>
      <c r="AV329" s="45">
        <v>267471</v>
      </c>
      <c r="AW329" s="19">
        <v>12</v>
      </c>
      <c r="AX329" s="19">
        <v>75008</v>
      </c>
      <c r="AY329" s="19">
        <v>0</v>
      </c>
      <c r="AZ329" s="19">
        <v>0</v>
      </c>
      <c r="BA329" s="19">
        <v>4</v>
      </c>
      <c r="BB329" s="19">
        <v>13935</v>
      </c>
      <c r="BC329" s="19">
        <v>4</v>
      </c>
      <c r="BD329" s="19">
        <v>13935</v>
      </c>
      <c r="BE329" s="19">
        <v>75</v>
      </c>
      <c r="BF329" s="19">
        <v>41772</v>
      </c>
      <c r="BG329" s="19">
        <v>69</v>
      </c>
      <c r="BH329" s="19">
        <v>17419</v>
      </c>
      <c r="BI329" s="58">
        <f t="shared" si="631"/>
        <v>152</v>
      </c>
      <c r="BJ329" s="59">
        <f t="shared" si="632"/>
        <v>87061</v>
      </c>
      <c r="BK329" s="58">
        <f t="shared" si="633"/>
        <v>695</v>
      </c>
      <c r="BL329" s="59">
        <f t="shared" si="634"/>
        <v>741592</v>
      </c>
    </row>
    <row r="330" spans="1:64" s="60" customFormat="1" ht="18" customHeight="1" thickBot="1" x14ac:dyDescent="0.3">
      <c r="A330" s="53" t="s">
        <v>13</v>
      </c>
      <c r="B330" s="54" t="s">
        <v>55</v>
      </c>
      <c r="C330" s="21">
        <v>146</v>
      </c>
      <c r="D330" s="45">
        <v>52330</v>
      </c>
      <c r="E330" s="21">
        <v>42</v>
      </c>
      <c r="F330" s="45">
        <v>23412</v>
      </c>
      <c r="G330" s="153">
        <v>78</v>
      </c>
      <c r="H330" s="153">
        <v>1164</v>
      </c>
      <c r="I330" s="21">
        <v>8</v>
      </c>
      <c r="J330" s="21">
        <v>2792</v>
      </c>
      <c r="K330" s="21">
        <v>0</v>
      </c>
      <c r="L330" s="21">
        <v>0</v>
      </c>
      <c r="M330" s="21">
        <v>0</v>
      </c>
      <c r="N330" s="21">
        <v>0</v>
      </c>
      <c r="O330" s="55">
        <f t="shared" si="819"/>
        <v>196</v>
      </c>
      <c r="P330" s="55">
        <f t="shared" si="820"/>
        <v>78534</v>
      </c>
      <c r="Q330" s="19">
        <v>164</v>
      </c>
      <c r="R330" s="19">
        <v>41975</v>
      </c>
      <c r="S330" s="21">
        <v>12</v>
      </c>
      <c r="T330" s="21">
        <v>5461</v>
      </c>
      <c r="U330" s="21">
        <v>14</v>
      </c>
      <c r="V330" s="21">
        <v>17037</v>
      </c>
      <c r="W330" s="21">
        <v>2</v>
      </c>
      <c r="X330" s="21">
        <v>11600</v>
      </c>
      <c r="Y330" s="21">
        <v>94</v>
      </c>
      <c r="Z330" s="67">
        <v>43153</v>
      </c>
      <c r="AA330" s="21">
        <v>21</v>
      </c>
      <c r="AB330" s="21">
        <v>8000</v>
      </c>
      <c r="AC330" s="56">
        <f t="shared" si="821"/>
        <v>122</v>
      </c>
      <c r="AD330" s="56">
        <f t="shared" si="822"/>
        <v>77251</v>
      </c>
      <c r="AE330" s="21">
        <v>0</v>
      </c>
      <c r="AF330" s="21">
        <v>0</v>
      </c>
      <c r="AG330" s="21">
        <v>28</v>
      </c>
      <c r="AH330" s="21">
        <v>16777</v>
      </c>
      <c r="AI330" s="21">
        <v>34</v>
      </c>
      <c r="AJ330" s="21">
        <v>44244</v>
      </c>
      <c r="AK330" s="21">
        <v>7</v>
      </c>
      <c r="AL330" s="21">
        <v>3194</v>
      </c>
      <c r="AM330" s="21">
        <v>16</v>
      </c>
      <c r="AN330" s="21">
        <v>128</v>
      </c>
      <c r="AO330" s="21">
        <v>1535</v>
      </c>
      <c r="AP330" s="21">
        <v>93090</v>
      </c>
      <c r="AQ330" s="21">
        <v>14</v>
      </c>
      <c r="AR330" s="68">
        <v>5936</v>
      </c>
      <c r="AS330" s="57">
        <f t="shared" si="823"/>
        <v>1938</v>
      </c>
      <c r="AT330" s="57">
        <f t="shared" si="824"/>
        <v>313218</v>
      </c>
      <c r="AU330" s="19">
        <v>1345</v>
      </c>
      <c r="AV330" s="45">
        <v>141475</v>
      </c>
      <c r="AW330" s="21">
        <v>481</v>
      </c>
      <c r="AX330" s="21">
        <v>65424</v>
      </c>
      <c r="AY330" s="21">
        <v>0</v>
      </c>
      <c r="AZ330" s="21">
        <v>0</v>
      </c>
      <c r="BA330" s="21">
        <v>6</v>
      </c>
      <c r="BB330" s="21">
        <v>13151</v>
      </c>
      <c r="BC330" s="21">
        <v>1</v>
      </c>
      <c r="BD330" s="21">
        <v>2536</v>
      </c>
      <c r="BE330" s="21">
        <v>77</v>
      </c>
      <c r="BF330" s="21">
        <v>75817</v>
      </c>
      <c r="BG330" s="21">
        <v>140</v>
      </c>
      <c r="BH330" s="21">
        <v>70260</v>
      </c>
      <c r="BI330" s="58">
        <f t="shared" ref="BI330:BI393" si="825">AY330+BA330+BC330+BE330+BG330</f>
        <v>224</v>
      </c>
      <c r="BJ330" s="59">
        <f t="shared" ref="BJ330:BJ393" si="826">AZ330+BB330+BD330+BF330+BH330</f>
        <v>161764</v>
      </c>
      <c r="BK330" s="58">
        <f t="shared" ref="BK330:BK393" si="827">AS330+BI330</f>
        <v>2162</v>
      </c>
      <c r="BL330" s="59">
        <f t="shared" si="634"/>
        <v>474982</v>
      </c>
    </row>
    <row r="331" spans="1:64" s="60" customFormat="1" ht="18" customHeight="1" thickBot="1" x14ac:dyDescent="0.3">
      <c r="A331" s="53" t="s">
        <v>24</v>
      </c>
      <c r="B331" s="54" t="s">
        <v>55</v>
      </c>
      <c r="C331" s="19">
        <v>150</v>
      </c>
      <c r="D331" s="45">
        <v>60869</v>
      </c>
      <c r="E331" s="73">
        <v>53</v>
      </c>
      <c r="F331" s="45">
        <v>32379</v>
      </c>
      <c r="G331" s="157">
        <v>12</v>
      </c>
      <c r="H331" s="157">
        <v>2776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55">
        <f t="shared" si="819"/>
        <v>203</v>
      </c>
      <c r="P331" s="55">
        <f t="shared" si="820"/>
        <v>93248</v>
      </c>
      <c r="Q331" s="19">
        <v>170</v>
      </c>
      <c r="R331" s="19">
        <v>48824</v>
      </c>
      <c r="S331" s="19">
        <v>4</v>
      </c>
      <c r="T331" s="19">
        <v>951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52">
        <v>0</v>
      </c>
      <c r="AA331" s="19">
        <v>0</v>
      </c>
      <c r="AB331" s="19">
        <v>0</v>
      </c>
      <c r="AC331" s="56">
        <f t="shared" si="821"/>
        <v>4</v>
      </c>
      <c r="AD331" s="56">
        <f t="shared" si="822"/>
        <v>951</v>
      </c>
      <c r="AE331" s="19">
        <v>0</v>
      </c>
      <c r="AF331" s="19">
        <v>0</v>
      </c>
      <c r="AG331" s="19">
        <v>5</v>
      </c>
      <c r="AH331" s="19">
        <v>2112</v>
      </c>
      <c r="AI331" s="19">
        <v>12</v>
      </c>
      <c r="AJ331" s="19">
        <v>7584</v>
      </c>
      <c r="AK331" s="19">
        <v>0</v>
      </c>
      <c r="AL331" s="19">
        <v>0</v>
      </c>
      <c r="AM331" s="19">
        <v>0</v>
      </c>
      <c r="AN331" s="19">
        <v>0</v>
      </c>
      <c r="AO331" s="19">
        <v>62</v>
      </c>
      <c r="AP331" s="19">
        <v>37108</v>
      </c>
      <c r="AQ331" s="19">
        <v>10</v>
      </c>
      <c r="AR331" s="45">
        <v>10000</v>
      </c>
      <c r="AS331" s="57">
        <f t="shared" si="823"/>
        <v>286</v>
      </c>
      <c r="AT331" s="57">
        <f t="shared" si="824"/>
        <v>141003</v>
      </c>
      <c r="AU331" s="19">
        <v>180</v>
      </c>
      <c r="AV331" s="45">
        <v>51943</v>
      </c>
      <c r="AW331" s="19">
        <v>20</v>
      </c>
      <c r="AX331" s="19">
        <v>5350</v>
      </c>
      <c r="AY331" s="19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245</v>
      </c>
      <c r="BF331" s="19">
        <v>122897</v>
      </c>
      <c r="BG331" s="19">
        <v>0</v>
      </c>
      <c r="BH331" s="19">
        <v>0</v>
      </c>
      <c r="BI331" s="58">
        <f t="shared" si="825"/>
        <v>245</v>
      </c>
      <c r="BJ331" s="59">
        <f t="shared" si="826"/>
        <v>122897</v>
      </c>
      <c r="BK331" s="58">
        <f t="shared" si="827"/>
        <v>531</v>
      </c>
      <c r="BL331" s="59">
        <f t="shared" ref="BL331:BL394" si="828">AT331+BJ331</f>
        <v>263900</v>
      </c>
    </row>
    <row r="332" spans="1:64" s="60" customFormat="1" ht="18" customHeight="1" thickBot="1" x14ac:dyDescent="0.3">
      <c r="A332" s="53" t="s">
        <v>14</v>
      </c>
      <c r="B332" s="54" t="s">
        <v>55</v>
      </c>
      <c r="C332" s="44">
        <v>426</v>
      </c>
      <c r="D332" s="45">
        <v>54260</v>
      </c>
      <c r="E332" s="19">
        <v>58</v>
      </c>
      <c r="F332" s="45">
        <v>19290</v>
      </c>
      <c r="G332" s="150">
        <v>18</v>
      </c>
      <c r="H332" s="150">
        <v>2699</v>
      </c>
      <c r="I332" s="44">
        <v>93</v>
      </c>
      <c r="J332" s="19">
        <v>6041</v>
      </c>
      <c r="K332" s="44">
        <v>0</v>
      </c>
      <c r="L332" s="19">
        <v>0</v>
      </c>
      <c r="M332" s="19">
        <v>0</v>
      </c>
      <c r="N332" s="19">
        <v>0</v>
      </c>
      <c r="O332" s="55">
        <f t="shared" si="819"/>
        <v>577</v>
      </c>
      <c r="P332" s="55">
        <f t="shared" si="820"/>
        <v>79591</v>
      </c>
      <c r="Q332" s="19">
        <v>482</v>
      </c>
      <c r="R332" s="19">
        <v>43522</v>
      </c>
      <c r="S332" s="44">
        <v>36</v>
      </c>
      <c r="T332" s="78">
        <v>9648</v>
      </c>
      <c r="U332" s="44">
        <v>25</v>
      </c>
      <c r="V332" s="19">
        <v>9648</v>
      </c>
      <c r="W332" s="44">
        <v>9</v>
      </c>
      <c r="X332" s="19">
        <v>4662</v>
      </c>
      <c r="Y332" s="19">
        <v>0</v>
      </c>
      <c r="Z332" s="52">
        <v>0</v>
      </c>
      <c r="AA332" s="19">
        <v>0</v>
      </c>
      <c r="AB332" s="19">
        <v>0</v>
      </c>
      <c r="AC332" s="56">
        <f t="shared" si="821"/>
        <v>70</v>
      </c>
      <c r="AD332" s="56">
        <f t="shared" si="822"/>
        <v>23958</v>
      </c>
      <c r="AE332" s="19">
        <v>3</v>
      </c>
      <c r="AF332" s="19">
        <v>113</v>
      </c>
      <c r="AG332" s="19">
        <v>15</v>
      </c>
      <c r="AH332" s="19">
        <v>3909</v>
      </c>
      <c r="AI332" s="19">
        <v>34</v>
      </c>
      <c r="AJ332" s="19">
        <v>15406</v>
      </c>
      <c r="AK332" s="19">
        <v>56</v>
      </c>
      <c r="AL332" s="19">
        <v>2819</v>
      </c>
      <c r="AM332" s="44">
        <v>1</v>
      </c>
      <c r="AN332" s="19">
        <v>113</v>
      </c>
      <c r="AO332" s="19">
        <v>61</v>
      </c>
      <c r="AP332" s="19">
        <v>1244</v>
      </c>
      <c r="AQ332" s="19">
        <v>1</v>
      </c>
      <c r="AR332" s="45">
        <v>500</v>
      </c>
      <c r="AS332" s="57">
        <f t="shared" si="823"/>
        <v>817</v>
      </c>
      <c r="AT332" s="57">
        <f t="shared" si="824"/>
        <v>127153</v>
      </c>
      <c r="AU332" s="19">
        <v>504</v>
      </c>
      <c r="AV332" s="45">
        <v>47964</v>
      </c>
      <c r="AW332" s="19">
        <v>26</v>
      </c>
      <c r="AX332" s="19">
        <v>14123</v>
      </c>
      <c r="AY332" s="19">
        <v>0</v>
      </c>
      <c r="AZ332" s="19">
        <v>0</v>
      </c>
      <c r="BA332" s="19">
        <v>0</v>
      </c>
      <c r="BB332" s="19">
        <v>0</v>
      </c>
      <c r="BC332" s="19">
        <v>4</v>
      </c>
      <c r="BD332" s="19">
        <v>8792</v>
      </c>
      <c r="BE332" s="19">
        <v>0</v>
      </c>
      <c r="BF332" s="78">
        <v>0</v>
      </c>
      <c r="BG332" s="19">
        <v>412</v>
      </c>
      <c r="BH332" s="19">
        <v>58099</v>
      </c>
      <c r="BI332" s="58">
        <f t="shared" si="825"/>
        <v>416</v>
      </c>
      <c r="BJ332" s="59">
        <f t="shared" si="826"/>
        <v>66891</v>
      </c>
      <c r="BK332" s="58">
        <f t="shared" si="827"/>
        <v>1233</v>
      </c>
      <c r="BL332" s="59">
        <f t="shared" si="828"/>
        <v>194044</v>
      </c>
    </row>
    <row r="333" spans="1:64" s="60" customFormat="1" ht="18" customHeight="1" thickBot="1" x14ac:dyDescent="0.3">
      <c r="A333" s="53" t="s">
        <v>15</v>
      </c>
      <c r="B333" s="54" t="s">
        <v>55</v>
      </c>
      <c r="C333" s="19">
        <v>2374</v>
      </c>
      <c r="D333" s="45">
        <v>183902</v>
      </c>
      <c r="E333" s="19">
        <v>823</v>
      </c>
      <c r="F333" s="45">
        <v>87821</v>
      </c>
      <c r="G333" s="150">
        <v>352</v>
      </c>
      <c r="H333" s="150">
        <v>27303</v>
      </c>
      <c r="I333" s="19">
        <v>25</v>
      </c>
      <c r="J333" s="19">
        <v>3418</v>
      </c>
      <c r="K333" s="19">
        <v>4</v>
      </c>
      <c r="L333" s="19">
        <v>2900</v>
      </c>
      <c r="M333" s="19">
        <v>1</v>
      </c>
      <c r="N333" s="19">
        <v>1000</v>
      </c>
      <c r="O333" s="55">
        <f t="shared" si="819"/>
        <v>3226</v>
      </c>
      <c r="P333" s="55">
        <f t="shared" si="820"/>
        <v>278041</v>
      </c>
      <c r="Q333" s="19">
        <v>2674</v>
      </c>
      <c r="R333" s="19">
        <v>147513</v>
      </c>
      <c r="S333" s="19">
        <v>64</v>
      </c>
      <c r="T333" s="19">
        <v>8629</v>
      </c>
      <c r="U333" s="19">
        <v>72</v>
      </c>
      <c r="V333" s="19">
        <v>47243</v>
      </c>
      <c r="W333" s="19">
        <v>0</v>
      </c>
      <c r="X333" s="19">
        <v>0</v>
      </c>
      <c r="Y333" s="19">
        <v>0</v>
      </c>
      <c r="Z333" s="52">
        <v>0</v>
      </c>
      <c r="AA333" s="19">
        <v>0</v>
      </c>
      <c r="AB333" s="19">
        <v>0</v>
      </c>
      <c r="AC333" s="56">
        <f t="shared" si="821"/>
        <v>136</v>
      </c>
      <c r="AD333" s="56">
        <f t="shared" si="822"/>
        <v>55872</v>
      </c>
      <c r="AE333" s="19">
        <v>0</v>
      </c>
      <c r="AF333" s="19">
        <v>0</v>
      </c>
      <c r="AG333" s="19">
        <v>0</v>
      </c>
      <c r="AH333" s="19">
        <v>0</v>
      </c>
      <c r="AI333" s="19">
        <v>0</v>
      </c>
      <c r="AJ333" s="19">
        <v>0</v>
      </c>
      <c r="AK333" s="19">
        <v>0</v>
      </c>
      <c r="AL333" s="19">
        <v>0</v>
      </c>
      <c r="AM333" s="19">
        <v>0</v>
      </c>
      <c r="AN333" s="19">
        <v>0</v>
      </c>
      <c r="AO333" s="19">
        <v>0</v>
      </c>
      <c r="AP333" s="19">
        <v>0</v>
      </c>
      <c r="AQ333" s="19">
        <v>0</v>
      </c>
      <c r="AR333" s="45">
        <v>0</v>
      </c>
      <c r="AS333" s="57">
        <f t="shared" si="823"/>
        <v>3362</v>
      </c>
      <c r="AT333" s="57">
        <f t="shared" si="824"/>
        <v>333913</v>
      </c>
      <c r="AU333" s="19">
        <v>2056</v>
      </c>
      <c r="AV333" s="45">
        <v>119523</v>
      </c>
      <c r="AW333" s="19">
        <v>122</v>
      </c>
      <c r="AX333" s="19">
        <v>9667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19">
        <v>0</v>
      </c>
      <c r="BF333" s="19">
        <v>0</v>
      </c>
      <c r="BG333" s="19">
        <v>190</v>
      </c>
      <c r="BH333" s="19">
        <v>37777</v>
      </c>
      <c r="BI333" s="58">
        <f t="shared" si="825"/>
        <v>190</v>
      </c>
      <c r="BJ333" s="59">
        <f t="shared" si="826"/>
        <v>37777</v>
      </c>
      <c r="BK333" s="58">
        <f t="shared" si="827"/>
        <v>3552</v>
      </c>
      <c r="BL333" s="59">
        <f t="shared" si="828"/>
        <v>371690</v>
      </c>
    </row>
    <row r="334" spans="1:64" s="60" customFormat="1" ht="18" customHeight="1" thickBot="1" x14ac:dyDescent="0.3">
      <c r="A334" s="53" t="s">
        <v>22</v>
      </c>
      <c r="B334" s="54" t="s">
        <v>55</v>
      </c>
      <c r="C334" s="19">
        <v>271</v>
      </c>
      <c r="D334" s="45">
        <v>51927</v>
      </c>
      <c r="E334" s="77">
        <v>96</v>
      </c>
      <c r="F334" s="45">
        <v>27625</v>
      </c>
      <c r="G334" s="158">
        <v>33</v>
      </c>
      <c r="H334" s="158">
        <v>4974</v>
      </c>
      <c r="I334" s="19">
        <v>0</v>
      </c>
      <c r="J334" s="19">
        <v>0</v>
      </c>
      <c r="K334" s="19">
        <v>0</v>
      </c>
      <c r="L334" s="19">
        <v>0</v>
      </c>
      <c r="M334" s="20">
        <v>0</v>
      </c>
      <c r="N334" s="20">
        <v>0</v>
      </c>
      <c r="O334" s="55">
        <f t="shared" si="819"/>
        <v>367</v>
      </c>
      <c r="P334" s="55">
        <f t="shared" si="820"/>
        <v>79552</v>
      </c>
      <c r="Q334" s="19">
        <v>307</v>
      </c>
      <c r="R334" s="19">
        <v>41652</v>
      </c>
      <c r="S334" s="20">
        <v>108</v>
      </c>
      <c r="T334" s="20">
        <v>15125</v>
      </c>
      <c r="U334" s="20">
        <v>30</v>
      </c>
      <c r="V334" s="20">
        <v>28319</v>
      </c>
      <c r="W334" s="20">
        <v>2</v>
      </c>
      <c r="X334" s="20">
        <v>6675</v>
      </c>
      <c r="Y334" s="20">
        <v>3</v>
      </c>
      <c r="Z334" s="71">
        <v>1238</v>
      </c>
      <c r="AA334" s="20">
        <v>1</v>
      </c>
      <c r="AB334" s="20">
        <v>500</v>
      </c>
      <c r="AC334" s="56">
        <f t="shared" si="821"/>
        <v>143</v>
      </c>
      <c r="AD334" s="56">
        <f t="shared" si="822"/>
        <v>51357</v>
      </c>
      <c r="AE334" s="20">
        <v>0</v>
      </c>
      <c r="AF334" s="20">
        <v>0</v>
      </c>
      <c r="AG334" s="20">
        <v>5</v>
      </c>
      <c r="AH334" s="20">
        <v>1221</v>
      </c>
      <c r="AI334" s="20">
        <v>22</v>
      </c>
      <c r="AJ334" s="20">
        <v>9821</v>
      </c>
      <c r="AK334" s="20">
        <v>2</v>
      </c>
      <c r="AL334" s="20">
        <v>2255</v>
      </c>
      <c r="AM334" s="20">
        <v>8</v>
      </c>
      <c r="AN334" s="20">
        <v>564</v>
      </c>
      <c r="AO334" s="20">
        <v>23</v>
      </c>
      <c r="AP334" s="20">
        <v>1119</v>
      </c>
      <c r="AQ334" s="20">
        <v>2</v>
      </c>
      <c r="AR334" s="70">
        <v>1000</v>
      </c>
      <c r="AS334" s="57">
        <f t="shared" si="823"/>
        <v>570</v>
      </c>
      <c r="AT334" s="57">
        <f t="shared" si="824"/>
        <v>145889</v>
      </c>
      <c r="AU334" s="19">
        <v>351</v>
      </c>
      <c r="AV334" s="45">
        <v>54662</v>
      </c>
      <c r="AW334" s="20">
        <v>10</v>
      </c>
      <c r="AX334" s="20">
        <v>5052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20">
        <v>0</v>
      </c>
      <c r="BE334" s="20">
        <v>12</v>
      </c>
      <c r="BF334" s="20">
        <v>1106</v>
      </c>
      <c r="BG334" s="20">
        <v>45</v>
      </c>
      <c r="BH334" s="20">
        <v>7667</v>
      </c>
      <c r="BI334" s="58">
        <f t="shared" si="825"/>
        <v>57</v>
      </c>
      <c r="BJ334" s="59">
        <f t="shared" si="826"/>
        <v>8773</v>
      </c>
      <c r="BK334" s="58">
        <f t="shared" si="827"/>
        <v>627</v>
      </c>
      <c r="BL334" s="59">
        <f t="shared" si="828"/>
        <v>154662</v>
      </c>
    </row>
    <row r="335" spans="1:64" s="60" customFormat="1" ht="18" customHeight="1" thickBot="1" x14ac:dyDescent="0.3">
      <c r="A335" s="53" t="s">
        <v>23</v>
      </c>
      <c r="B335" s="54" t="s">
        <v>55</v>
      </c>
      <c r="C335" s="19">
        <v>238</v>
      </c>
      <c r="D335" s="45">
        <v>86138</v>
      </c>
      <c r="E335" s="19">
        <v>63</v>
      </c>
      <c r="F335" s="45">
        <v>11825</v>
      </c>
      <c r="G335" s="150">
        <v>24</v>
      </c>
      <c r="H335" s="150">
        <v>2402</v>
      </c>
      <c r="I335" s="19">
        <v>15</v>
      </c>
      <c r="J335" s="19">
        <v>1950</v>
      </c>
      <c r="K335" s="19">
        <v>5</v>
      </c>
      <c r="L335" s="19">
        <v>19504</v>
      </c>
      <c r="M335" s="19">
        <v>0</v>
      </c>
      <c r="N335" s="19">
        <v>0</v>
      </c>
      <c r="O335" s="55">
        <f t="shared" si="819"/>
        <v>321</v>
      </c>
      <c r="P335" s="55">
        <f t="shared" si="820"/>
        <v>119417</v>
      </c>
      <c r="Q335" s="19">
        <v>269</v>
      </c>
      <c r="R335" s="19">
        <v>69093</v>
      </c>
      <c r="S335" s="19">
        <v>90</v>
      </c>
      <c r="T335" s="19">
        <v>24278</v>
      </c>
      <c r="U335" s="19">
        <v>17</v>
      </c>
      <c r="V335" s="19">
        <v>19421</v>
      </c>
      <c r="W335" s="19">
        <v>0</v>
      </c>
      <c r="X335" s="19">
        <v>0</v>
      </c>
      <c r="Y335" s="19">
        <v>6</v>
      </c>
      <c r="Z335" s="52">
        <v>3642</v>
      </c>
      <c r="AA335" s="19">
        <v>0</v>
      </c>
      <c r="AB335" s="19">
        <v>0</v>
      </c>
      <c r="AC335" s="56">
        <f t="shared" si="821"/>
        <v>113</v>
      </c>
      <c r="AD335" s="56">
        <f t="shared" si="822"/>
        <v>47341</v>
      </c>
      <c r="AE335" s="19">
        <v>0</v>
      </c>
      <c r="AF335" s="19">
        <v>0</v>
      </c>
      <c r="AG335" s="19">
        <v>5</v>
      </c>
      <c r="AH335" s="19">
        <v>3051</v>
      </c>
      <c r="AI335" s="19">
        <v>8</v>
      </c>
      <c r="AJ335" s="19">
        <v>12261</v>
      </c>
      <c r="AK335" s="19">
        <v>5</v>
      </c>
      <c r="AL335" s="19">
        <v>564</v>
      </c>
      <c r="AM335" s="19">
        <v>0</v>
      </c>
      <c r="AN335" s="19">
        <v>0</v>
      </c>
      <c r="AO335" s="19">
        <v>36</v>
      </c>
      <c r="AP335" s="19">
        <v>3731</v>
      </c>
      <c r="AQ335" s="19">
        <v>2</v>
      </c>
      <c r="AR335" s="45">
        <v>1000</v>
      </c>
      <c r="AS335" s="57">
        <f t="shared" si="823"/>
        <v>488</v>
      </c>
      <c r="AT335" s="57">
        <f t="shared" si="824"/>
        <v>186365</v>
      </c>
      <c r="AU335" s="19">
        <v>300</v>
      </c>
      <c r="AV335" s="45">
        <v>72814</v>
      </c>
      <c r="AW335" s="19">
        <v>17</v>
      </c>
      <c r="AX335" s="19">
        <v>2188</v>
      </c>
      <c r="AY335" s="19">
        <v>0</v>
      </c>
      <c r="AZ335" s="19">
        <v>0</v>
      </c>
      <c r="BA335" s="19">
        <v>3</v>
      </c>
      <c r="BB335" s="19">
        <v>225</v>
      </c>
      <c r="BC335" s="19">
        <v>5</v>
      </c>
      <c r="BD335" s="19">
        <v>225</v>
      </c>
      <c r="BE335" s="19">
        <v>36</v>
      </c>
      <c r="BF335" s="19">
        <v>15976</v>
      </c>
      <c r="BG335" s="19">
        <v>112</v>
      </c>
      <c r="BH335" s="19">
        <v>11275</v>
      </c>
      <c r="BI335" s="58">
        <f t="shared" si="825"/>
        <v>156</v>
      </c>
      <c r="BJ335" s="59">
        <f t="shared" si="826"/>
        <v>27701</v>
      </c>
      <c r="BK335" s="58">
        <f t="shared" si="827"/>
        <v>644</v>
      </c>
      <c r="BL335" s="59">
        <f t="shared" si="828"/>
        <v>214066</v>
      </c>
    </row>
    <row r="336" spans="1:64" s="60" customFormat="1" ht="20.25" customHeight="1" thickBot="1" x14ac:dyDescent="0.3">
      <c r="A336" s="3">
        <v>15</v>
      </c>
      <c r="B336" s="4" t="s">
        <v>55</v>
      </c>
      <c r="C336" s="30">
        <f>SUM(C316:C335)</f>
        <v>21397</v>
      </c>
      <c r="D336" s="2">
        <f>SUM(D316:D335)</f>
        <v>6751791</v>
      </c>
      <c r="E336" s="30">
        <f>SUM(E316:E335)</f>
        <v>5697</v>
      </c>
      <c r="F336" s="2">
        <f>SUM(F316:F335)</f>
        <v>2328121</v>
      </c>
      <c r="G336" s="30">
        <f t="shared" ref="G336" si="829">SUM(G316:G335)</f>
        <v>6527</v>
      </c>
      <c r="H336" s="2">
        <f t="shared" ref="H336" si="830">SUM(H316:H335)</f>
        <v>1131200</v>
      </c>
      <c r="I336" s="30">
        <f t="shared" ref="I336" si="831">SUM(I316:I335)</f>
        <v>1252</v>
      </c>
      <c r="J336" s="2">
        <f t="shared" ref="J336" si="832">SUM(J316:J335)</f>
        <v>186308</v>
      </c>
      <c r="K336" s="30">
        <f t="shared" ref="K336" si="833">SUM(K316:K335)</f>
        <v>1404</v>
      </c>
      <c r="L336" s="2">
        <f t="shared" ref="L336" si="834">SUM(L316:L335)</f>
        <v>626134</v>
      </c>
      <c r="M336" s="30">
        <f t="shared" ref="M336" si="835">SUM(M316:M335)</f>
        <v>88</v>
      </c>
      <c r="N336" s="2">
        <f t="shared" ref="N336" si="836">SUM(N316:N335)</f>
        <v>52226</v>
      </c>
      <c r="O336" s="30">
        <f t="shared" ref="O336" si="837">SUM(O316:O335)</f>
        <v>29750</v>
      </c>
      <c r="P336" s="2">
        <f t="shared" ref="P336" si="838">SUM(P316:P335)</f>
        <v>9892354</v>
      </c>
      <c r="Q336" s="30">
        <f t="shared" ref="Q336" si="839">SUM(Q316:Q335)</f>
        <v>24884</v>
      </c>
      <c r="R336" s="2">
        <f t="shared" ref="R336" si="840">SUM(R316:R335)</f>
        <v>5425229</v>
      </c>
      <c r="S336" s="30">
        <f t="shared" ref="S336" si="841">SUM(S316:S335)</f>
        <v>3305</v>
      </c>
      <c r="T336" s="2">
        <f t="shared" ref="T336" si="842">SUM(T316:T335)</f>
        <v>1831303</v>
      </c>
      <c r="U336" s="30">
        <f t="shared" ref="U336" si="843">SUM(U316:U335)</f>
        <v>1484</v>
      </c>
      <c r="V336" s="2">
        <f t="shared" ref="V336" si="844">SUM(V316:V335)</f>
        <v>2989262</v>
      </c>
      <c r="W336" s="30">
        <f t="shared" ref="W336" si="845">SUM(W316:W335)</f>
        <v>163</v>
      </c>
      <c r="X336" s="2">
        <f t="shared" ref="X336" si="846">SUM(X316:X335)</f>
        <v>2069015</v>
      </c>
      <c r="Y336" s="30">
        <f t="shared" ref="Y336" si="847">SUM(Y316:Y335)</f>
        <v>417</v>
      </c>
      <c r="Z336" s="2">
        <f t="shared" ref="Z336" si="848">SUM(Z316:Z335)</f>
        <v>186263</v>
      </c>
      <c r="AA336" s="30">
        <f t="shared" ref="AA336" si="849">SUM(AA316:AA335)</f>
        <v>46</v>
      </c>
      <c r="AB336" s="2">
        <f t="shared" ref="AB336" si="850">SUM(AB316:AB335)</f>
        <v>30646</v>
      </c>
      <c r="AC336" s="30">
        <f t="shared" ref="AC336" si="851">SUM(AC316:AC335)</f>
        <v>5369</v>
      </c>
      <c r="AD336" s="2">
        <f t="shared" ref="AD336" si="852">SUM(AD316:AD335)</f>
        <v>7075843</v>
      </c>
      <c r="AE336" s="30">
        <f t="shared" ref="AE336" si="853">SUM(AE316:AE335)</f>
        <v>78</v>
      </c>
      <c r="AF336" s="2">
        <f t="shared" ref="AF336" si="854">SUM(AF316:AF335)</f>
        <v>224236</v>
      </c>
      <c r="AG336" s="30">
        <f t="shared" ref="AG336" si="855">SUM(AG316:AG335)</f>
        <v>995</v>
      </c>
      <c r="AH336" s="2">
        <f t="shared" ref="AH336" si="856">SUM(AH316:AH335)</f>
        <v>491493</v>
      </c>
      <c r="AI336" s="30">
        <f t="shared" ref="AI336" si="857">SUM(AI316:AI335)</f>
        <v>2413</v>
      </c>
      <c r="AJ336" s="2">
        <f t="shared" ref="AJ336" si="858">SUM(AJ316:AJ335)</f>
        <v>2149861</v>
      </c>
      <c r="AK336" s="30">
        <f t="shared" ref="AK336" si="859">SUM(AK316:AK335)</f>
        <v>793</v>
      </c>
      <c r="AL336" s="2">
        <f t="shared" ref="AL336" si="860">SUM(AL316:AL335)</f>
        <v>217350</v>
      </c>
      <c r="AM336" s="30">
        <f t="shared" ref="AM336" si="861">SUM(AM316:AM335)</f>
        <v>822</v>
      </c>
      <c r="AN336" s="2">
        <f t="shared" ref="AN336" si="862">SUM(AN316:AN335)</f>
        <v>41142</v>
      </c>
      <c r="AO336" s="30">
        <f t="shared" ref="AO336" si="863">SUM(AO316:AO335)</f>
        <v>3204</v>
      </c>
      <c r="AP336" s="2">
        <f t="shared" ref="AP336" si="864">SUM(AP316:AP335)</f>
        <v>332095</v>
      </c>
      <c r="AQ336" s="30">
        <f t="shared" ref="AQ336" si="865">SUM(AQ316:AQ335)</f>
        <v>125</v>
      </c>
      <c r="AR336" s="2">
        <f t="shared" ref="AR336" si="866">SUM(AR316:AR335)</f>
        <v>38114</v>
      </c>
      <c r="AS336" s="30">
        <f t="shared" ref="AS336" si="867">SUM(AS316:AS335)</f>
        <v>43424</v>
      </c>
      <c r="AT336" s="2">
        <f t="shared" ref="AT336" si="868">SUM(AT316:AT335)</f>
        <v>20424374</v>
      </c>
      <c r="AU336" s="30">
        <f t="shared" ref="AU336" si="869">SUM(AU316:AU335)</f>
        <v>27520</v>
      </c>
      <c r="AV336" s="2">
        <f t="shared" ref="AV336" si="870">SUM(AV316:AV335)</f>
        <v>8055685</v>
      </c>
      <c r="AW336" s="30">
        <f t="shared" ref="AW336" si="871">SUM(AW316:AW335)</f>
        <v>4584</v>
      </c>
      <c r="AX336" s="2">
        <f t="shared" ref="AX336" si="872">SUM(AX316:AX335)</f>
        <v>1311773</v>
      </c>
      <c r="AY336" s="30">
        <f t="shared" ref="AY336" si="873">SUM(AY316:AY335)</f>
        <v>0</v>
      </c>
      <c r="AZ336" s="2">
        <f t="shared" ref="AZ336" si="874">SUM(AZ316:AZ335)</f>
        <v>0</v>
      </c>
      <c r="BA336" s="30">
        <f t="shared" ref="BA336" si="875">SUM(BA316:BA335)</f>
        <v>115</v>
      </c>
      <c r="BB336" s="2">
        <f t="shared" ref="BB336" si="876">SUM(BB316:BB335)</f>
        <v>229714</v>
      </c>
      <c r="BC336" s="30">
        <f t="shared" ref="BC336" si="877">SUM(BC316:BC335)</f>
        <v>299</v>
      </c>
      <c r="BD336" s="2">
        <f t="shared" ref="BD336" si="878">SUM(BD316:BD335)</f>
        <v>708760</v>
      </c>
      <c r="BE336" s="30">
        <f t="shared" ref="BE336" si="879">SUM(BE316:BE335)</f>
        <v>5920</v>
      </c>
      <c r="BF336" s="2">
        <f t="shared" ref="BF336" si="880">SUM(BF316:BF335)</f>
        <v>2164624</v>
      </c>
      <c r="BG336" s="30">
        <f t="shared" ref="BG336" si="881">SUM(BG316:BG335)</f>
        <v>17843</v>
      </c>
      <c r="BH336" s="2">
        <f t="shared" ref="BH336" si="882">SUM(BH316:BH335)</f>
        <v>1614041</v>
      </c>
      <c r="BI336" s="30">
        <f t="shared" ref="BI336" si="883">SUM(BI316:BI335)</f>
        <v>24177</v>
      </c>
      <c r="BJ336" s="2">
        <f t="shared" ref="BJ336" si="884">SUM(BJ316:BJ335)</f>
        <v>4717139</v>
      </c>
      <c r="BK336" s="30">
        <f t="shared" ref="BK336" si="885">SUM(BK316:BK335)</f>
        <v>67601</v>
      </c>
      <c r="BL336" s="2">
        <f t="shared" ref="BL336" si="886">SUM(BL316:BL335)</f>
        <v>25141513</v>
      </c>
    </row>
    <row r="337" spans="1:64" s="60" customFormat="1" ht="18" customHeight="1" thickBot="1" x14ac:dyDescent="0.3">
      <c r="A337" s="53"/>
      <c r="B337" s="54"/>
      <c r="C337" s="19">
        <v>0</v>
      </c>
      <c r="D337" s="45">
        <v>0</v>
      </c>
      <c r="E337" s="19">
        <v>0</v>
      </c>
      <c r="F337" s="45">
        <v>0</v>
      </c>
      <c r="G337" s="150">
        <v>0</v>
      </c>
      <c r="H337" s="150">
        <v>0</v>
      </c>
      <c r="I337" s="19"/>
      <c r="J337" s="19"/>
      <c r="K337" s="19"/>
      <c r="L337" s="19"/>
      <c r="M337" s="19"/>
      <c r="N337" s="19"/>
      <c r="O337" s="55">
        <f t="shared" si="819"/>
        <v>0</v>
      </c>
      <c r="P337" s="55">
        <f t="shared" si="820"/>
        <v>0</v>
      </c>
      <c r="Q337" s="19"/>
      <c r="R337" s="19"/>
      <c r="S337" s="19"/>
      <c r="T337" s="19"/>
      <c r="U337" s="19"/>
      <c r="V337" s="19"/>
      <c r="W337" s="19"/>
      <c r="X337" s="19"/>
      <c r="Y337" s="19"/>
      <c r="Z337" s="52"/>
      <c r="AA337" s="19"/>
      <c r="AB337" s="19"/>
      <c r="AC337" s="56">
        <f t="shared" si="821"/>
        <v>0</v>
      </c>
      <c r="AD337" s="56">
        <f t="shared" si="822"/>
        <v>0</v>
      </c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45"/>
      <c r="AS337" s="57">
        <f t="shared" si="823"/>
        <v>0</v>
      </c>
      <c r="AT337" s="57">
        <f t="shared" si="824"/>
        <v>0</v>
      </c>
      <c r="AU337" s="19"/>
      <c r="AV337" s="45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58">
        <f t="shared" si="825"/>
        <v>0</v>
      </c>
      <c r="BJ337" s="59">
        <f t="shared" si="826"/>
        <v>0</v>
      </c>
      <c r="BK337" s="58">
        <f t="shared" si="827"/>
        <v>0</v>
      </c>
      <c r="BL337" s="59">
        <f t="shared" si="828"/>
        <v>0</v>
      </c>
    </row>
    <row r="338" spans="1:64" s="60" customFormat="1" ht="18" customHeight="1" thickBot="1" x14ac:dyDescent="0.3">
      <c r="A338" s="53" t="s">
        <v>4</v>
      </c>
      <c r="B338" s="54" t="s">
        <v>32</v>
      </c>
      <c r="C338" s="19">
        <v>0</v>
      </c>
      <c r="D338" s="45">
        <v>0</v>
      </c>
      <c r="E338" s="19">
        <v>0</v>
      </c>
      <c r="F338" s="45">
        <v>0</v>
      </c>
      <c r="G338" s="150">
        <v>0</v>
      </c>
      <c r="H338" s="150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55">
        <f t="shared" si="819"/>
        <v>0</v>
      </c>
      <c r="P338" s="55">
        <f t="shared" si="820"/>
        <v>0</v>
      </c>
      <c r="Q338" s="19">
        <v>0</v>
      </c>
      <c r="R338" s="19">
        <v>0</v>
      </c>
      <c r="S338" s="19">
        <v>0</v>
      </c>
      <c r="T338" s="19">
        <v>0</v>
      </c>
      <c r="U338" s="19">
        <v>0</v>
      </c>
      <c r="V338" s="19">
        <v>0</v>
      </c>
      <c r="W338" s="19">
        <v>0</v>
      </c>
      <c r="X338" s="19">
        <v>0</v>
      </c>
      <c r="Y338" s="19">
        <v>0</v>
      </c>
      <c r="Z338" s="52">
        <v>0</v>
      </c>
      <c r="AA338" s="19">
        <v>0</v>
      </c>
      <c r="AB338" s="19">
        <v>0</v>
      </c>
      <c r="AC338" s="56">
        <f t="shared" si="821"/>
        <v>0</v>
      </c>
      <c r="AD338" s="56">
        <f t="shared" si="822"/>
        <v>0</v>
      </c>
      <c r="AE338" s="19">
        <v>0</v>
      </c>
      <c r="AF338" s="19">
        <v>0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0</v>
      </c>
      <c r="AR338" s="45">
        <v>0</v>
      </c>
      <c r="AS338" s="57">
        <f t="shared" si="823"/>
        <v>0</v>
      </c>
      <c r="AT338" s="57">
        <f t="shared" si="824"/>
        <v>0</v>
      </c>
      <c r="AU338" s="19">
        <v>0</v>
      </c>
      <c r="AV338" s="45">
        <v>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19">
        <v>0</v>
      </c>
      <c r="BF338" s="19">
        <v>0</v>
      </c>
      <c r="BG338" s="19">
        <v>0</v>
      </c>
      <c r="BH338" s="19">
        <v>0</v>
      </c>
      <c r="BI338" s="58">
        <f t="shared" si="825"/>
        <v>0</v>
      </c>
      <c r="BJ338" s="59">
        <f t="shared" si="826"/>
        <v>0</v>
      </c>
      <c r="BK338" s="58">
        <f t="shared" si="827"/>
        <v>0</v>
      </c>
      <c r="BL338" s="59">
        <f t="shared" si="828"/>
        <v>0</v>
      </c>
    </row>
    <row r="339" spans="1:64" s="60" customFormat="1" ht="18" customHeight="1" thickBot="1" x14ac:dyDescent="0.3">
      <c r="A339" s="53" t="s">
        <v>20</v>
      </c>
      <c r="B339" s="54" t="s">
        <v>32</v>
      </c>
      <c r="C339" s="19">
        <v>0</v>
      </c>
      <c r="D339" s="45">
        <v>0</v>
      </c>
      <c r="E339" s="75">
        <v>0</v>
      </c>
      <c r="F339" s="45">
        <v>0</v>
      </c>
      <c r="G339" s="150">
        <v>0</v>
      </c>
      <c r="H339" s="150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55">
        <f t="shared" si="819"/>
        <v>0</v>
      </c>
      <c r="P339" s="55">
        <f t="shared" si="820"/>
        <v>0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0</v>
      </c>
      <c r="W339" s="19">
        <v>0</v>
      </c>
      <c r="X339" s="19">
        <v>0</v>
      </c>
      <c r="Y339" s="19">
        <v>0</v>
      </c>
      <c r="Z339" s="52">
        <v>0</v>
      </c>
      <c r="AA339" s="19">
        <v>0</v>
      </c>
      <c r="AB339" s="19">
        <v>0</v>
      </c>
      <c r="AC339" s="56">
        <f t="shared" si="821"/>
        <v>0</v>
      </c>
      <c r="AD339" s="56">
        <f t="shared" si="822"/>
        <v>0</v>
      </c>
      <c r="AE339" s="19">
        <v>0</v>
      </c>
      <c r="AF339" s="19">
        <v>0</v>
      </c>
      <c r="AG339" s="19">
        <v>0</v>
      </c>
      <c r="AH339" s="19">
        <v>0</v>
      </c>
      <c r="AI339" s="19">
        <v>0</v>
      </c>
      <c r="AJ339" s="19">
        <v>0</v>
      </c>
      <c r="AK339" s="19">
        <v>0</v>
      </c>
      <c r="AL339" s="19">
        <v>0</v>
      </c>
      <c r="AM339" s="19">
        <v>0</v>
      </c>
      <c r="AN339" s="19">
        <v>0</v>
      </c>
      <c r="AO339" s="19">
        <v>0</v>
      </c>
      <c r="AP339" s="19">
        <v>0</v>
      </c>
      <c r="AQ339" s="19">
        <v>0</v>
      </c>
      <c r="AR339" s="45">
        <v>0</v>
      </c>
      <c r="AS339" s="57">
        <f t="shared" si="823"/>
        <v>0</v>
      </c>
      <c r="AT339" s="57">
        <f t="shared" si="824"/>
        <v>0</v>
      </c>
      <c r="AU339" s="19">
        <v>0</v>
      </c>
      <c r="AV339" s="45">
        <v>0</v>
      </c>
      <c r="AW339" s="19">
        <v>0</v>
      </c>
      <c r="AX339" s="19">
        <v>0</v>
      </c>
      <c r="AY339" s="19">
        <v>0</v>
      </c>
      <c r="AZ339" s="19">
        <v>0</v>
      </c>
      <c r="BA339" s="19">
        <v>0</v>
      </c>
      <c r="BB339" s="19">
        <v>0</v>
      </c>
      <c r="BC339" s="19">
        <v>0</v>
      </c>
      <c r="BD339" s="19">
        <v>0</v>
      </c>
      <c r="BE339" s="19">
        <v>0</v>
      </c>
      <c r="BF339" s="19">
        <v>0</v>
      </c>
      <c r="BG339" s="19">
        <v>0</v>
      </c>
      <c r="BH339" s="19">
        <v>0</v>
      </c>
      <c r="BI339" s="58">
        <f t="shared" si="825"/>
        <v>0</v>
      </c>
      <c r="BJ339" s="59">
        <f t="shared" si="826"/>
        <v>0</v>
      </c>
      <c r="BK339" s="58">
        <f t="shared" si="827"/>
        <v>0</v>
      </c>
      <c r="BL339" s="59">
        <f t="shared" si="828"/>
        <v>0</v>
      </c>
    </row>
    <row r="340" spans="1:64" s="60" customFormat="1" ht="18" customHeight="1" thickBot="1" x14ac:dyDescent="0.3">
      <c r="A340" s="53" t="s">
        <v>5</v>
      </c>
      <c r="B340" s="54" t="s">
        <v>32</v>
      </c>
      <c r="C340" s="19">
        <v>0</v>
      </c>
      <c r="D340" s="45">
        <v>0</v>
      </c>
      <c r="E340" s="19">
        <v>0</v>
      </c>
      <c r="F340" s="45">
        <v>0</v>
      </c>
      <c r="G340" s="150">
        <v>0</v>
      </c>
      <c r="H340" s="150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55">
        <f t="shared" si="819"/>
        <v>0</v>
      </c>
      <c r="P340" s="55">
        <f t="shared" si="820"/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0</v>
      </c>
      <c r="W340" s="19">
        <v>0</v>
      </c>
      <c r="X340" s="19">
        <v>0</v>
      </c>
      <c r="Y340" s="19">
        <v>0</v>
      </c>
      <c r="Z340" s="52">
        <v>0</v>
      </c>
      <c r="AA340" s="19">
        <v>0</v>
      </c>
      <c r="AB340" s="19">
        <v>0</v>
      </c>
      <c r="AC340" s="56">
        <f t="shared" si="821"/>
        <v>0</v>
      </c>
      <c r="AD340" s="56">
        <f t="shared" si="822"/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0</v>
      </c>
      <c r="AK340" s="19">
        <v>0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45">
        <v>0</v>
      </c>
      <c r="AS340" s="57">
        <f t="shared" si="823"/>
        <v>0</v>
      </c>
      <c r="AT340" s="57">
        <f t="shared" si="824"/>
        <v>0</v>
      </c>
      <c r="AU340" s="19">
        <v>0</v>
      </c>
      <c r="AV340" s="45">
        <v>0</v>
      </c>
      <c r="AW340" s="19">
        <v>0</v>
      </c>
      <c r="AX340" s="19">
        <v>0</v>
      </c>
      <c r="AY340" s="19">
        <v>0</v>
      </c>
      <c r="AZ340" s="19">
        <v>0</v>
      </c>
      <c r="BA340" s="19">
        <v>0</v>
      </c>
      <c r="BB340" s="19">
        <v>0</v>
      </c>
      <c r="BC340" s="19">
        <v>0</v>
      </c>
      <c r="BD340" s="19">
        <v>0</v>
      </c>
      <c r="BE340" s="19">
        <v>0</v>
      </c>
      <c r="BF340" s="19">
        <v>0</v>
      </c>
      <c r="BG340" s="19">
        <v>0</v>
      </c>
      <c r="BH340" s="19">
        <v>0</v>
      </c>
      <c r="BI340" s="58">
        <f t="shared" si="825"/>
        <v>0</v>
      </c>
      <c r="BJ340" s="59">
        <f t="shared" si="826"/>
        <v>0</v>
      </c>
      <c r="BK340" s="58">
        <f t="shared" si="827"/>
        <v>0</v>
      </c>
      <c r="BL340" s="59">
        <f t="shared" si="828"/>
        <v>0</v>
      </c>
    </row>
    <row r="341" spans="1:64" s="60" customFormat="1" ht="18" customHeight="1" thickBot="1" x14ac:dyDescent="0.3">
      <c r="A341" s="53" t="s">
        <v>25</v>
      </c>
      <c r="B341" s="54" t="s">
        <v>32</v>
      </c>
      <c r="C341" s="19">
        <v>0</v>
      </c>
      <c r="D341" s="45">
        <v>0</v>
      </c>
      <c r="E341" s="19">
        <v>0</v>
      </c>
      <c r="F341" s="45">
        <v>0</v>
      </c>
      <c r="G341" s="150">
        <v>0</v>
      </c>
      <c r="H341" s="150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55">
        <f t="shared" si="819"/>
        <v>0</v>
      </c>
      <c r="P341" s="55">
        <f t="shared" si="820"/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0</v>
      </c>
      <c r="X341" s="19">
        <v>0</v>
      </c>
      <c r="Y341" s="19">
        <v>0</v>
      </c>
      <c r="Z341" s="52">
        <v>0</v>
      </c>
      <c r="AA341" s="19">
        <v>0</v>
      </c>
      <c r="AB341" s="19">
        <v>0</v>
      </c>
      <c r="AC341" s="56">
        <f t="shared" si="821"/>
        <v>0</v>
      </c>
      <c r="AD341" s="56">
        <f t="shared" si="822"/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45">
        <v>0</v>
      </c>
      <c r="AS341" s="57">
        <f t="shared" si="823"/>
        <v>0</v>
      </c>
      <c r="AT341" s="57">
        <f t="shared" si="824"/>
        <v>0</v>
      </c>
      <c r="AU341" s="19">
        <v>0</v>
      </c>
      <c r="AV341" s="45">
        <v>0</v>
      </c>
      <c r="AW341" s="19">
        <v>0</v>
      </c>
      <c r="AX341" s="19">
        <v>0</v>
      </c>
      <c r="AY341" s="19">
        <v>0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  <c r="BE341" s="19">
        <v>0</v>
      </c>
      <c r="BF341" s="19">
        <v>0</v>
      </c>
      <c r="BG341" s="19">
        <v>0</v>
      </c>
      <c r="BH341" s="19">
        <v>0</v>
      </c>
      <c r="BI341" s="58">
        <f t="shared" si="825"/>
        <v>0</v>
      </c>
      <c r="BJ341" s="59">
        <f t="shared" si="826"/>
        <v>0</v>
      </c>
      <c r="BK341" s="58">
        <f t="shared" si="827"/>
        <v>0</v>
      </c>
      <c r="BL341" s="59">
        <f t="shared" si="828"/>
        <v>0</v>
      </c>
    </row>
    <row r="342" spans="1:64" s="60" customFormat="1" ht="18" customHeight="1" thickBot="1" x14ac:dyDescent="0.3">
      <c r="A342" s="53" t="s">
        <v>6</v>
      </c>
      <c r="B342" s="54" t="s">
        <v>32</v>
      </c>
      <c r="C342" s="19">
        <v>0</v>
      </c>
      <c r="D342" s="45">
        <v>0</v>
      </c>
      <c r="E342" s="19">
        <v>0</v>
      </c>
      <c r="F342" s="45">
        <v>0</v>
      </c>
      <c r="G342" s="150">
        <v>0</v>
      </c>
      <c r="H342" s="150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55">
        <f t="shared" si="819"/>
        <v>0</v>
      </c>
      <c r="P342" s="55">
        <f t="shared" si="820"/>
        <v>0</v>
      </c>
      <c r="Q342" s="19">
        <v>0</v>
      </c>
      <c r="R342" s="19">
        <v>0</v>
      </c>
      <c r="S342" s="19">
        <v>0</v>
      </c>
      <c r="T342" s="19">
        <v>0</v>
      </c>
      <c r="U342" s="19">
        <v>0</v>
      </c>
      <c r="V342" s="19">
        <v>0</v>
      </c>
      <c r="W342" s="19">
        <v>0</v>
      </c>
      <c r="X342" s="19">
        <v>0</v>
      </c>
      <c r="Y342" s="19">
        <v>0</v>
      </c>
      <c r="Z342" s="52">
        <v>0</v>
      </c>
      <c r="AA342" s="19">
        <v>0</v>
      </c>
      <c r="AB342" s="19">
        <v>0</v>
      </c>
      <c r="AC342" s="56">
        <f t="shared" si="821"/>
        <v>0</v>
      </c>
      <c r="AD342" s="56">
        <f t="shared" si="822"/>
        <v>0</v>
      </c>
      <c r="AE342" s="19">
        <v>0</v>
      </c>
      <c r="AF342" s="19">
        <v>0</v>
      </c>
      <c r="AG342" s="19">
        <v>0</v>
      </c>
      <c r="AH342" s="19">
        <v>0</v>
      </c>
      <c r="AI342" s="19">
        <v>0</v>
      </c>
      <c r="AJ342" s="19">
        <v>0</v>
      </c>
      <c r="AK342" s="19">
        <v>0</v>
      </c>
      <c r="AL342" s="19">
        <v>0</v>
      </c>
      <c r="AM342" s="19">
        <v>0</v>
      </c>
      <c r="AN342" s="19">
        <v>0</v>
      </c>
      <c r="AO342" s="19">
        <v>0</v>
      </c>
      <c r="AP342" s="19">
        <v>0</v>
      </c>
      <c r="AQ342" s="19">
        <v>0</v>
      </c>
      <c r="AR342" s="45">
        <v>0</v>
      </c>
      <c r="AS342" s="57">
        <f t="shared" si="823"/>
        <v>0</v>
      </c>
      <c r="AT342" s="57">
        <f t="shared" si="824"/>
        <v>0</v>
      </c>
      <c r="AU342" s="19">
        <v>0</v>
      </c>
      <c r="AV342" s="45">
        <v>0</v>
      </c>
      <c r="AW342" s="19">
        <v>0</v>
      </c>
      <c r="AX342" s="19">
        <v>0</v>
      </c>
      <c r="AY342" s="19">
        <v>0</v>
      </c>
      <c r="AZ342" s="19">
        <v>0</v>
      </c>
      <c r="BA342" s="19">
        <v>0</v>
      </c>
      <c r="BB342" s="19">
        <v>0</v>
      </c>
      <c r="BC342" s="19">
        <v>0</v>
      </c>
      <c r="BD342" s="19">
        <v>0</v>
      </c>
      <c r="BE342" s="19">
        <v>0</v>
      </c>
      <c r="BF342" s="19">
        <v>0</v>
      </c>
      <c r="BG342" s="19">
        <v>0</v>
      </c>
      <c r="BH342" s="19">
        <v>0</v>
      </c>
      <c r="BI342" s="58">
        <f t="shared" si="825"/>
        <v>0</v>
      </c>
      <c r="BJ342" s="59">
        <f t="shared" si="826"/>
        <v>0</v>
      </c>
      <c r="BK342" s="58">
        <f t="shared" si="827"/>
        <v>0</v>
      </c>
      <c r="BL342" s="59">
        <f t="shared" si="828"/>
        <v>0</v>
      </c>
    </row>
    <row r="343" spans="1:64" s="60" customFormat="1" ht="18" customHeight="1" thickBot="1" x14ac:dyDescent="0.3">
      <c r="A343" s="53" t="s">
        <v>27</v>
      </c>
      <c r="B343" s="54" t="s">
        <v>32</v>
      </c>
      <c r="C343" s="19">
        <v>0</v>
      </c>
      <c r="D343" s="45">
        <v>0</v>
      </c>
      <c r="E343" s="19">
        <v>0</v>
      </c>
      <c r="F343" s="45">
        <v>0</v>
      </c>
      <c r="G343" s="150">
        <v>0</v>
      </c>
      <c r="H343" s="150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55">
        <f t="shared" si="819"/>
        <v>0</v>
      </c>
      <c r="P343" s="55">
        <f t="shared" si="820"/>
        <v>0</v>
      </c>
      <c r="Q343" s="19">
        <v>0</v>
      </c>
      <c r="R343" s="19">
        <v>0</v>
      </c>
      <c r="S343" s="19">
        <v>0</v>
      </c>
      <c r="T343" s="19">
        <v>0</v>
      </c>
      <c r="U343" s="19">
        <v>0</v>
      </c>
      <c r="V343" s="19">
        <v>0</v>
      </c>
      <c r="W343" s="19">
        <v>0</v>
      </c>
      <c r="X343" s="19">
        <v>0</v>
      </c>
      <c r="Y343" s="19">
        <v>0</v>
      </c>
      <c r="Z343" s="52">
        <v>0</v>
      </c>
      <c r="AA343" s="19">
        <v>0</v>
      </c>
      <c r="AB343" s="19">
        <v>0</v>
      </c>
      <c r="AC343" s="56">
        <f t="shared" si="821"/>
        <v>0</v>
      </c>
      <c r="AD343" s="56">
        <f t="shared" si="822"/>
        <v>0</v>
      </c>
      <c r="AE343" s="19">
        <v>0</v>
      </c>
      <c r="AF343" s="19">
        <v>0</v>
      </c>
      <c r="AG343" s="19">
        <v>0</v>
      </c>
      <c r="AH343" s="19">
        <v>0</v>
      </c>
      <c r="AI343" s="19">
        <v>0</v>
      </c>
      <c r="AJ343" s="19">
        <v>0</v>
      </c>
      <c r="AK343" s="19">
        <v>0</v>
      </c>
      <c r="AL343" s="19">
        <v>0</v>
      </c>
      <c r="AM343" s="19">
        <v>0</v>
      </c>
      <c r="AN343" s="19">
        <v>0</v>
      </c>
      <c r="AO343" s="19">
        <v>0</v>
      </c>
      <c r="AP343" s="19">
        <v>0</v>
      </c>
      <c r="AQ343" s="19">
        <v>0</v>
      </c>
      <c r="AR343" s="45">
        <v>0</v>
      </c>
      <c r="AS343" s="57">
        <f t="shared" si="823"/>
        <v>0</v>
      </c>
      <c r="AT343" s="57">
        <f t="shared" si="824"/>
        <v>0</v>
      </c>
      <c r="AU343" s="19">
        <v>0</v>
      </c>
      <c r="AV343" s="45">
        <v>0</v>
      </c>
      <c r="AW343" s="19">
        <v>0</v>
      </c>
      <c r="AX343" s="19">
        <v>0</v>
      </c>
      <c r="AY343" s="19">
        <v>0</v>
      </c>
      <c r="AZ343" s="19">
        <v>0</v>
      </c>
      <c r="BA343" s="19">
        <v>0</v>
      </c>
      <c r="BB343" s="19">
        <v>0</v>
      </c>
      <c r="BC343" s="19">
        <v>0</v>
      </c>
      <c r="BD343" s="19">
        <v>0</v>
      </c>
      <c r="BE343" s="19">
        <v>0</v>
      </c>
      <c r="BF343" s="19">
        <v>0</v>
      </c>
      <c r="BG343" s="19">
        <v>0</v>
      </c>
      <c r="BH343" s="19">
        <v>0</v>
      </c>
      <c r="BI343" s="58">
        <f t="shared" si="825"/>
        <v>0</v>
      </c>
      <c r="BJ343" s="59">
        <f t="shared" si="826"/>
        <v>0</v>
      </c>
      <c r="BK343" s="58">
        <f t="shared" si="827"/>
        <v>0</v>
      </c>
      <c r="BL343" s="59">
        <f t="shared" si="828"/>
        <v>0</v>
      </c>
    </row>
    <row r="344" spans="1:64" s="60" customFormat="1" ht="18" customHeight="1" thickBot="1" x14ac:dyDescent="0.3">
      <c r="A344" s="53" t="s">
        <v>7</v>
      </c>
      <c r="B344" s="54" t="s">
        <v>32</v>
      </c>
      <c r="C344" s="19">
        <v>0</v>
      </c>
      <c r="D344" s="45">
        <v>0</v>
      </c>
      <c r="E344" s="19">
        <v>0</v>
      </c>
      <c r="F344" s="45">
        <v>0</v>
      </c>
      <c r="G344" s="150">
        <v>0</v>
      </c>
      <c r="H344" s="150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55">
        <f t="shared" si="819"/>
        <v>0</v>
      </c>
      <c r="P344" s="55">
        <f t="shared" si="820"/>
        <v>0</v>
      </c>
      <c r="Q344" s="19">
        <v>0</v>
      </c>
      <c r="R344" s="19">
        <v>0</v>
      </c>
      <c r="S344" s="19">
        <v>0</v>
      </c>
      <c r="T344" s="19">
        <v>0</v>
      </c>
      <c r="U344" s="19">
        <v>0</v>
      </c>
      <c r="V344" s="19">
        <v>0</v>
      </c>
      <c r="W344" s="19">
        <v>0</v>
      </c>
      <c r="X344" s="19">
        <v>0</v>
      </c>
      <c r="Y344" s="19">
        <v>0</v>
      </c>
      <c r="Z344" s="52">
        <v>0</v>
      </c>
      <c r="AA344" s="19">
        <v>0</v>
      </c>
      <c r="AB344" s="19">
        <v>0</v>
      </c>
      <c r="AC344" s="56">
        <f t="shared" si="821"/>
        <v>0</v>
      </c>
      <c r="AD344" s="56">
        <f t="shared" si="822"/>
        <v>0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0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0</v>
      </c>
      <c r="AR344" s="45">
        <v>0</v>
      </c>
      <c r="AS344" s="57">
        <f t="shared" si="823"/>
        <v>0</v>
      </c>
      <c r="AT344" s="57">
        <f t="shared" si="824"/>
        <v>0</v>
      </c>
      <c r="AU344" s="19">
        <v>0</v>
      </c>
      <c r="AV344" s="45">
        <v>0</v>
      </c>
      <c r="AW344" s="19">
        <v>0</v>
      </c>
      <c r="AX344" s="19">
        <v>0</v>
      </c>
      <c r="AY344" s="19">
        <v>0</v>
      </c>
      <c r="AZ344" s="19">
        <v>0</v>
      </c>
      <c r="BA344" s="19">
        <v>0</v>
      </c>
      <c r="BB344" s="19">
        <v>0</v>
      </c>
      <c r="BC344" s="19">
        <v>0</v>
      </c>
      <c r="BD344" s="19">
        <v>0</v>
      </c>
      <c r="BE344" s="19">
        <v>0</v>
      </c>
      <c r="BF344" s="19">
        <v>0</v>
      </c>
      <c r="BG344" s="19">
        <v>0</v>
      </c>
      <c r="BH344" s="19">
        <v>0</v>
      </c>
      <c r="BI344" s="58">
        <f t="shared" si="825"/>
        <v>0</v>
      </c>
      <c r="BJ344" s="59">
        <f t="shared" si="826"/>
        <v>0</v>
      </c>
      <c r="BK344" s="58">
        <f t="shared" si="827"/>
        <v>0</v>
      </c>
      <c r="BL344" s="59">
        <f t="shared" si="828"/>
        <v>0</v>
      </c>
    </row>
    <row r="345" spans="1:64" s="60" customFormat="1" ht="18" customHeight="1" thickBot="1" x14ac:dyDescent="0.3">
      <c r="A345" s="53" t="s">
        <v>21</v>
      </c>
      <c r="B345" s="54" t="s">
        <v>32</v>
      </c>
      <c r="C345" s="19">
        <v>0</v>
      </c>
      <c r="D345" s="45">
        <v>0</v>
      </c>
      <c r="E345" s="19">
        <v>0</v>
      </c>
      <c r="F345" s="45">
        <v>0</v>
      </c>
      <c r="G345" s="150">
        <v>0</v>
      </c>
      <c r="H345" s="150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55">
        <f t="shared" si="819"/>
        <v>0</v>
      </c>
      <c r="P345" s="55">
        <f t="shared" si="820"/>
        <v>0</v>
      </c>
      <c r="Q345" s="19">
        <v>0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52">
        <v>0</v>
      </c>
      <c r="AA345" s="19">
        <v>0</v>
      </c>
      <c r="AB345" s="19">
        <v>0</v>
      </c>
      <c r="AC345" s="56">
        <f t="shared" si="821"/>
        <v>0</v>
      </c>
      <c r="AD345" s="56">
        <f t="shared" si="822"/>
        <v>0</v>
      </c>
      <c r="AE345" s="19">
        <v>0</v>
      </c>
      <c r="AF345" s="19">
        <v>0</v>
      </c>
      <c r="AG345" s="19">
        <v>0</v>
      </c>
      <c r="AH345" s="19">
        <v>0</v>
      </c>
      <c r="AI345" s="19">
        <v>0</v>
      </c>
      <c r="AJ345" s="19">
        <v>0</v>
      </c>
      <c r="AK345" s="19">
        <v>0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0</v>
      </c>
      <c r="AR345" s="45">
        <v>0</v>
      </c>
      <c r="AS345" s="57">
        <f t="shared" si="823"/>
        <v>0</v>
      </c>
      <c r="AT345" s="57">
        <f t="shared" si="824"/>
        <v>0</v>
      </c>
      <c r="AU345" s="19">
        <v>0</v>
      </c>
      <c r="AV345" s="45">
        <v>0</v>
      </c>
      <c r="AW345" s="19">
        <v>0</v>
      </c>
      <c r="AX345" s="19">
        <v>0</v>
      </c>
      <c r="AY345" s="19">
        <v>0</v>
      </c>
      <c r="AZ345" s="19">
        <v>0</v>
      </c>
      <c r="BA345" s="19">
        <v>0</v>
      </c>
      <c r="BB345" s="19">
        <v>0</v>
      </c>
      <c r="BC345" s="19">
        <v>0</v>
      </c>
      <c r="BD345" s="19">
        <v>0</v>
      </c>
      <c r="BE345" s="19">
        <v>0</v>
      </c>
      <c r="BF345" s="19">
        <v>0</v>
      </c>
      <c r="BG345" s="19">
        <v>0</v>
      </c>
      <c r="BH345" s="19">
        <v>0</v>
      </c>
      <c r="BI345" s="58">
        <f t="shared" si="825"/>
        <v>0</v>
      </c>
      <c r="BJ345" s="59">
        <f t="shared" si="826"/>
        <v>0</v>
      </c>
      <c r="BK345" s="58">
        <f t="shared" si="827"/>
        <v>0</v>
      </c>
      <c r="BL345" s="59">
        <f t="shared" si="828"/>
        <v>0</v>
      </c>
    </row>
    <row r="346" spans="1:64" s="60" customFormat="1" ht="18" customHeight="1" thickBot="1" x14ac:dyDescent="0.3">
      <c r="A346" s="53" t="s">
        <v>8</v>
      </c>
      <c r="B346" s="54" t="s">
        <v>32</v>
      </c>
      <c r="C346" s="19">
        <v>0</v>
      </c>
      <c r="D346" s="45">
        <v>0</v>
      </c>
      <c r="E346" s="19">
        <v>0</v>
      </c>
      <c r="F346" s="45">
        <v>0</v>
      </c>
      <c r="G346" s="150">
        <v>0</v>
      </c>
      <c r="H346" s="150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55">
        <f t="shared" si="819"/>
        <v>0</v>
      </c>
      <c r="P346" s="55">
        <f t="shared" si="820"/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52">
        <v>0</v>
      </c>
      <c r="AA346" s="19">
        <v>0</v>
      </c>
      <c r="AB346" s="19">
        <v>0</v>
      </c>
      <c r="AC346" s="56">
        <f t="shared" si="821"/>
        <v>0</v>
      </c>
      <c r="AD346" s="56">
        <f t="shared" si="822"/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19">
        <v>0</v>
      </c>
      <c r="AK346" s="19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45">
        <v>0</v>
      </c>
      <c r="AS346" s="57">
        <f t="shared" si="823"/>
        <v>0</v>
      </c>
      <c r="AT346" s="57">
        <f t="shared" si="824"/>
        <v>0</v>
      </c>
      <c r="AU346" s="19">
        <v>0</v>
      </c>
      <c r="AV346" s="45">
        <v>0</v>
      </c>
      <c r="AW346" s="19">
        <v>0</v>
      </c>
      <c r="AX346" s="19">
        <v>0</v>
      </c>
      <c r="AY346" s="19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  <c r="BE346" s="19">
        <v>0</v>
      </c>
      <c r="BF346" s="19">
        <v>0</v>
      </c>
      <c r="BG346" s="19">
        <v>0</v>
      </c>
      <c r="BH346" s="19">
        <v>0</v>
      </c>
      <c r="BI346" s="58">
        <f t="shared" si="825"/>
        <v>0</v>
      </c>
      <c r="BJ346" s="59">
        <f t="shared" si="826"/>
        <v>0</v>
      </c>
      <c r="BK346" s="58">
        <f t="shared" si="827"/>
        <v>0</v>
      </c>
      <c r="BL346" s="59">
        <f t="shared" si="828"/>
        <v>0</v>
      </c>
    </row>
    <row r="347" spans="1:64" s="60" customFormat="1" ht="18" customHeight="1" thickBot="1" x14ac:dyDescent="0.3">
      <c r="A347" s="53" t="s">
        <v>9</v>
      </c>
      <c r="B347" s="54" t="s">
        <v>32</v>
      </c>
      <c r="C347" s="19">
        <v>0</v>
      </c>
      <c r="D347" s="45">
        <v>0</v>
      </c>
      <c r="E347" s="19">
        <v>0</v>
      </c>
      <c r="F347" s="45">
        <v>0</v>
      </c>
      <c r="G347" s="150">
        <v>0</v>
      </c>
      <c r="H347" s="150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55">
        <f t="shared" si="819"/>
        <v>0</v>
      </c>
      <c r="P347" s="55">
        <f t="shared" si="820"/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52">
        <v>0</v>
      </c>
      <c r="AA347" s="19">
        <v>0</v>
      </c>
      <c r="AB347" s="19">
        <v>0</v>
      </c>
      <c r="AC347" s="56">
        <f t="shared" si="821"/>
        <v>0</v>
      </c>
      <c r="AD347" s="56">
        <f t="shared" si="822"/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45">
        <v>0</v>
      </c>
      <c r="AS347" s="57">
        <f t="shared" si="823"/>
        <v>0</v>
      </c>
      <c r="AT347" s="57">
        <f t="shared" si="824"/>
        <v>0</v>
      </c>
      <c r="AU347" s="19">
        <v>0</v>
      </c>
      <c r="AV347" s="45">
        <v>0</v>
      </c>
      <c r="AW347" s="19">
        <v>0</v>
      </c>
      <c r="AX347" s="19">
        <v>0</v>
      </c>
      <c r="AY347" s="19">
        <v>0</v>
      </c>
      <c r="AZ347" s="19">
        <v>0</v>
      </c>
      <c r="BA347" s="19">
        <v>0</v>
      </c>
      <c r="BB347" s="19">
        <v>0</v>
      </c>
      <c r="BC347" s="19">
        <v>0</v>
      </c>
      <c r="BD347" s="19">
        <v>0</v>
      </c>
      <c r="BE347" s="19">
        <v>0</v>
      </c>
      <c r="BF347" s="19">
        <v>0</v>
      </c>
      <c r="BG347" s="19">
        <v>0</v>
      </c>
      <c r="BH347" s="19">
        <v>0</v>
      </c>
      <c r="BI347" s="58">
        <f t="shared" si="825"/>
        <v>0</v>
      </c>
      <c r="BJ347" s="59">
        <f t="shared" si="826"/>
        <v>0</v>
      </c>
      <c r="BK347" s="58">
        <f t="shared" si="827"/>
        <v>0</v>
      </c>
      <c r="BL347" s="59">
        <f t="shared" si="828"/>
        <v>0</v>
      </c>
    </row>
    <row r="348" spans="1:64" s="60" customFormat="1" ht="18" customHeight="1" thickBot="1" x14ac:dyDescent="0.3">
      <c r="A348" s="53" t="s">
        <v>10</v>
      </c>
      <c r="B348" s="54" t="s">
        <v>32</v>
      </c>
      <c r="C348" s="19">
        <v>0</v>
      </c>
      <c r="D348" s="45">
        <v>0</v>
      </c>
      <c r="E348" s="19">
        <v>0</v>
      </c>
      <c r="F348" s="45">
        <v>0</v>
      </c>
      <c r="G348" s="150">
        <v>0</v>
      </c>
      <c r="H348" s="150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55">
        <f t="shared" si="819"/>
        <v>0</v>
      </c>
      <c r="P348" s="55">
        <f t="shared" si="820"/>
        <v>0</v>
      </c>
      <c r="Q348" s="19">
        <v>0</v>
      </c>
      <c r="R348" s="19">
        <v>0</v>
      </c>
      <c r="S348" s="19">
        <v>0</v>
      </c>
      <c r="T348" s="19">
        <v>0</v>
      </c>
      <c r="U348" s="19">
        <v>0</v>
      </c>
      <c r="V348" s="19">
        <v>0</v>
      </c>
      <c r="W348" s="19">
        <v>0</v>
      </c>
      <c r="X348" s="19">
        <v>0</v>
      </c>
      <c r="Y348" s="19">
        <v>0</v>
      </c>
      <c r="Z348" s="52">
        <v>0</v>
      </c>
      <c r="AA348" s="19">
        <v>0</v>
      </c>
      <c r="AB348" s="19">
        <v>0</v>
      </c>
      <c r="AC348" s="56">
        <f t="shared" si="821"/>
        <v>0</v>
      </c>
      <c r="AD348" s="56">
        <f t="shared" si="822"/>
        <v>0</v>
      </c>
      <c r="AE348" s="19">
        <v>0</v>
      </c>
      <c r="AF348" s="19">
        <v>0</v>
      </c>
      <c r="AG348" s="19">
        <v>0</v>
      </c>
      <c r="AH348" s="19">
        <v>0</v>
      </c>
      <c r="AI348" s="19">
        <v>0</v>
      </c>
      <c r="AJ348" s="19">
        <v>0</v>
      </c>
      <c r="AK348" s="19">
        <v>0</v>
      </c>
      <c r="AL348" s="19">
        <v>0</v>
      </c>
      <c r="AM348" s="19">
        <v>0</v>
      </c>
      <c r="AN348" s="19">
        <v>0</v>
      </c>
      <c r="AO348" s="19">
        <v>0</v>
      </c>
      <c r="AP348" s="19">
        <v>0</v>
      </c>
      <c r="AQ348" s="19">
        <v>0</v>
      </c>
      <c r="AR348" s="45">
        <v>0</v>
      </c>
      <c r="AS348" s="57">
        <f t="shared" si="823"/>
        <v>0</v>
      </c>
      <c r="AT348" s="57">
        <f t="shared" si="824"/>
        <v>0</v>
      </c>
      <c r="AU348" s="19">
        <v>0</v>
      </c>
      <c r="AV348" s="45">
        <v>0</v>
      </c>
      <c r="AW348" s="19">
        <v>0</v>
      </c>
      <c r="AX348" s="19">
        <v>0</v>
      </c>
      <c r="AY348" s="19">
        <v>0</v>
      </c>
      <c r="AZ348" s="19">
        <v>0</v>
      </c>
      <c r="BA348" s="19">
        <v>0</v>
      </c>
      <c r="BB348" s="19">
        <v>0</v>
      </c>
      <c r="BC348" s="19">
        <v>0</v>
      </c>
      <c r="BD348" s="19">
        <v>0</v>
      </c>
      <c r="BE348" s="19">
        <v>0</v>
      </c>
      <c r="BF348" s="19">
        <v>0</v>
      </c>
      <c r="BG348" s="19">
        <v>0</v>
      </c>
      <c r="BH348" s="19">
        <v>0</v>
      </c>
      <c r="BI348" s="58">
        <f t="shared" si="825"/>
        <v>0</v>
      </c>
      <c r="BJ348" s="59">
        <f t="shared" si="826"/>
        <v>0</v>
      </c>
      <c r="BK348" s="58">
        <f t="shared" si="827"/>
        <v>0</v>
      </c>
      <c r="BL348" s="59">
        <f t="shared" si="828"/>
        <v>0</v>
      </c>
    </row>
    <row r="349" spans="1:64" s="60" customFormat="1" ht="18" customHeight="1" thickBot="1" x14ac:dyDescent="0.3">
      <c r="A349" s="53" t="s">
        <v>11</v>
      </c>
      <c r="B349" s="54" t="s">
        <v>32</v>
      </c>
      <c r="C349" s="19">
        <v>0</v>
      </c>
      <c r="D349" s="45">
        <v>0</v>
      </c>
      <c r="E349" s="19">
        <v>0</v>
      </c>
      <c r="F349" s="45">
        <v>0</v>
      </c>
      <c r="G349" s="150">
        <v>0</v>
      </c>
      <c r="H349" s="150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55">
        <f t="shared" si="819"/>
        <v>0</v>
      </c>
      <c r="P349" s="55">
        <f t="shared" si="820"/>
        <v>0</v>
      </c>
      <c r="Q349" s="19">
        <v>0</v>
      </c>
      <c r="R349" s="19">
        <v>0</v>
      </c>
      <c r="S349" s="19">
        <v>0</v>
      </c>
      <c r="T349" s="19">
        <v>0</v>
      </c>
      <c r="U349" s="19">
        <v>0</v>
      </c>
      <c r="V349" s="19">
        <v>0</v>
      </c>
      <c r="W349" s="19">
        <v>0</v>
      </c>
      <c r="X349" s="19">
        <v>0</v>
      </c>
      <c r="Y349" s="19">
        <v>0</v>
      </c>
      <c r="Z349" s="52">
        <v>0</v>
      </c>
      <c r="AA349" s="19">
        <v>0</v>
      </c>
      <c r="AB349" s="19">
        <v>0</v>
      </c>
      <c r="AC349" s="56">
        <f t="shared" si="821"/>
        <v>0</v>
      </c>
      <c r="AD349" s="56">
        <f t="shared" si="822"/>
        <v>0</v>
      </c>
      <c r="AE349" s="19">
        <v>0</v>
      </c>
      <c r="AF349" s="19">
        <v>0</v>
      </c>
      <c r="AG349" s="19">
        <v>0</v>
      </c>
      <c r="AH349" s="19">
        <v>0</v>
      </c>
      <c r="AI349" s="19">
        <v>0</v>
      </c>
      <c r="AJ349" s="19">
        <v>0</v>
      </c>
      <c r="AK349" s="19">
        <v>0</v>
      </c>
      <c r="AL349" s="19">
        <v>0</v>
      </c>
      <c r="AM349" s="19">
        <v>0</v>
      </c>
      <c r="AN349" s="19">
        <v>0</v>
      </c>
      <c r="AO349" s="19">
        <v>0</v>
      </c>
      <c r="AP349" s="19">
        <v>0</v>
      </c>
      <c r="AQ349" s="19">
        <v>0</v>
      </c>
      <c r="AR349" s="45">
        <v>0</v>
      </c>
      <c r="AS349" s="57">
        <f t="shared" si="823"/>
        <v>0</v>
      </c>
      <c r="AT349" s="57">
        <f t="shared" si="824"/>
        <v>0</v>
      </c>
      <c r="AU349" s="19">
        <v>0</v>
      </c>
      <c r="AV349" s="45">
        <v>0</v>
      </c>
      <c r="AW349" s="19">
        <v>0</v>
      </c>
      <c r="AX349" s="19">
        <v>0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0</v>
      </c>
      <c r="BG349" s="19">
        <v>0</v>
      </c>
      <c r="BH349" s="19">
        <v>0</v>
      </c>
      <c r="BI349" s="58">
        <f t="shared" si="825"/>
        <v>0</v>
      </c>
      <c r="BJ349" s="59">
        <f t="shared" si="826"/>
        <v>0</v>
      </c>
      <c r="BK349" s="58">
        <f t="shared" si="827"/>
        <v>0</v>
      </c>
      <c r="BL349" s="59">
        <f t="shared" si="828"/>
        <v>0</v>
      </c>
    </row>
    <row r="350" spans="1:64" s="60" customFormat="1" ht="18" customHeight="1" thickBot="1" x14ac:dyDescent="0.3">
      <c r="A350" s="53" t="s">
        <v>12</v>
      </c>
      <c r="B350" s="54" t="s">
        <v>32</v>
      </c>
      <c r="C350" s="43">
        <v>2094</v>
      </c>
      <c r="D350" s="61">
        <v>64284</v>
      </c>
      <c r="E350" s="65">
        <v>866</v>
      </c>
      <c r="F350" s="61">
        <v>11132</v>
      </c>
      <c r="G350" s="156">
        <v>360</v>
      </c>
      <c r="H350" s="151">
        <v>12109</v>
      </c>
      <c r="I350" s="43">
        <v>33</v>
      </c>
      <c r="J350" s="43">
        <v>1666</v>
      </c>
      <c r="K350" s="43">
        <v>35</v>
      </c>
      <c r="L350" s="43">
        <v>17772</v>
      </c>
      <c r="M350" s="28">
        <v>1</v>
      </c>
      <c r="N350" s="28">
        <v>465</v>
      </c>
      <c r="O350" s="55">
        <f t="shared" si="819"/>
        <v>3028</v>
      </c>
      <c r="P350" s="55">
        <f t="shared" si="820"/>
        <v>94854</v>
      </c>
      <c r="Q350" s="19">
        <v>2313</v>
      </c>
      <c r="R350" s="19">
        <v>51482</v>
      </c>
      <c r="S350" s="43">
        <v>39</v>
      </c>
      <c r="T350" s="28">
        <v>36452</v>
      </c>
      <c r="U350" s="43">
        <v>5</v>
      </c>
      <c r="V350" s="28">
        <v>26038</v>
      </c>
      <c r="W350" s="43">
        <v>2</v>
      </c>
      <c r="X350" s="28">
        <v>10414</v>
      </c>
      <c r="Y350" s="43">
        <v>1</v>
      </c>
      <c r="Z350" s="66">
        <v>1488</v>
      </c>
      <c r="AA350" s="43">
        <v>0</v>
      </c>
      <c r="AB350" s="43">
        <v>0</v>
      </c>
      <c r="AC350" s="56">
        <f t="shared" si="821"/>
        <v>47</v>
      </c>
      <c r="AD350" s="56">
        <f t="shared" si="822"/>
        <v>74392</v>
      </c>
      <c r="AE350" s="43">
        <v>0</v>
      </c>
      <c r="AF350" s="43">
        <v>0</v>
      </c>
      <c r="AG350" s="43">
        <v>19</v>
      </c>
      <c r="AH350" s="43">
        <v>3661</v>
      </c>
      <c r="AI350" s="43">
        <v>13</v>
      </c>
      <c r="AJ350" s="43">
        <v>11158</v>
      </c>
      <c r="AK350" s="43">
        <v>0</v>
      </c>
      <c r="AL350" s="43">
        <v>0</v>
      </c>
      <c r="AM350" s="43">
        <v>0</v>
      </c>
      <c r="AN350" s="43">
        <v>0</v>
      </c>
      <c r="AO350" s="43">
        <v>23</v>
      </c>
      <c r="AP350" s="43">
        <v>11319</v>
      </c>
      <c r="AQ350" s="43">
        <v>1</v>
      </c>
      <c r="AR350" s="61">
        <v>2000</v>
      </c>
      <c r="AS350" s="57">
        <f t="shared" si="823"/>
        <v>3130</v>
      </c>
      <c r="AT350" s="57">
        <f t="shared" si="824"/>
        <v>195384</v>
      </c>
      <c r="AU350" s="19">
        <v>1812</v>
      </c>
      <c r="AV350" s="45">
        <v>79556</v>
      </c>
      <c r="AW350" s="43">
        <v>180</v>
      </c>
      <c r="AX350" s="43">
        <v>14359</v>
      </c>
      <c r="AY350" s="43">
        <v>0</v>
      </c>
      <c r="AZ350" s="43">
        <v>0</v>
      </c>
      <c r="BA350" s="43">
        <v>2</v>
      </c>
      <c r="BB350" s="43">
        <v>768</v>
      </c>
      <c r="BC350" s="43">
        <v>1</v>
      </c>
      <c r="BD350" s="43">
        <v>6153</v>
      </c>
      <c r="BE350" s="43">
        <v>122</v>
      </c>
      <c r="BF350" s="43">
        <v>41921</v>
      </c>
      <c r="BG350" s="43">
        <v>236</v>
      </c>
      <c r="BH350" s="43">
        <v>31537</v>
      </c>
      <c r="BI350" s="58">
        <f t="shared" si="825"/>
        <v>361</v>
      </c>
      <c r="BJ350" s="59">
        <f t="shared" si="826"/>
        <v>80379</v>
      </c>
      <c r="BK350" s="58">
        <f t="shared" si="827"/>
        <v>3491</v>
      </c>
      <c r="BL350" s="59">
        <f t="shared" si="828"/>
        <v>275763</v>
      </c>
    </row>
    <row r="351" spans="1:64" s="60" customFormat="1" ht="18" customHeight="1" thickBot="1" x14ac:dyDescent="0.3">
      <c r="A351" s="53" t="s">
        <v>26</v>
      </c>
      <c r="B351" s="54" t="s">
        <v>32</v>
      </c>
      <c r="C351" s="19">
        <v>0</v>
      </c>
      <c r="D351" s="45">
        <v>0</v>
      </c>
      <c r="E351" s="19">
        <v>0</v>
      </c>
      <c r="F351" s="45">
        <v>0</v>
      </c>
      <c r="G351" s="150">
        <v>0</v>
      </c>
      <c r="H351" s="150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55">
        <f t="shared" si="819"/>
        <v>0</v>
      </c>
      <c r="P351" s="55">
        <f t="shared" si="820"/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52">
        <v>0</v>
      </c>
      <c r="AA351" s="19">
        <v>0</v>
      </c>
      <c r="AB351" s="19">
        <v>0</v>
      </c>
      <c r="AC351" s="56">
        <f t="shared" si="821"/>
        <v>0</v>
      </c>
      <c r="AD351" s="56">
        <f t="shared" si="822"/>
        <v>0</v>
      </c>
      <c r="AE351" s="19">
        <v>0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45">
        <v>0</v>
      </c>
      <c r="AS351" s="57">
        <f t="shared" si="823"/>
        <v>0</v>
      </c>
      <c r="AT351" s="57">
        <f t="shared" si="824"/>
        <v>0</v>
      </c>
      <c r="AU351" s="19">
        <v>0</v>
      </c>
      <c r="AV351" s="45">
        <v>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0</v>
      </c>
      <c r="BG351" s="19">
        <v>0</v>
      </c>
      <c r="BH351" s="19">
        <v>0</v>
      </c>
      <c r="BI351" s="58">
        <f t="shared" si="825"/>
        <v>0</v>
      </c>
      <c r="BJ351" s="59">
        <f t="shared" si="826"/>
        <v>0</v>
      </c>
      <c r="BK351" s="58">
        <f t="shared" si="827"/>
        <v>0</v>
      </c>
      <c r="BL351" s="59">
        <f t="shared" si="828"/>
        <v>0</v>
      </c>
    </row>
    <row r="352" spans="1:64" s="60" customFormat="1" ht="18" customHeight="1" thickBot="1" x14ac:dyDescent="0.3">
      <c r="A352" s="53" t="s">
        <v>13</v>
      </c>
      <c r="B352" s="54" t="s">
        <v>32</v>
      </c>
      <c r="C352" s="19">
        <v>0</v>
      </c>
      <c r="D352" s="45">
        <v>0</v>
      </c>
      <c r="E352" s="79">
        <v>0</v>
      </c>
      <c r="F352" s="45">
        <v>0</v>
      </c>
      <c r="G352" s="150">
        <v>0</v>
      </c>
      <c r="H352" s="150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55">
        <f t="shared" si="819"/>
        <v>0</v>
      </c>
      <c r="P352" s="55">
        <f t="shared" si="820"/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52">
        <v>0</v>
      </c>
      <c r="AA352" s="19">
        <v>0</v>
      </c>
      <c r="AB352" s="19">
        <v>0</v>
      </c>
      <c r="AC352" s="56">
        <f t="shared" si="821"/>
        <v>0</v>
      </c>
      <c r="AD352" s="56">
        <f t="shared" si="822"/>
        <v>0</v>
      </c>
      <c r="AE352" s="19">
        <v>0</v>
      </c>
      <c r="AF352" s="19">
        <v>0</v>
      </c>
      <c r="AG352" s="19"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45">
        <v>0</v>
      </c>
      <c r="AS352" s="57">
        <f t="shared" si="823"/>
        <v>0</v>
      </c>
      <c r="AT352" s="57">
        <f t="shared" si="824"/>
        <v>0</v>
      </c>
      <c r="AU352" s="19">
        <v>0</v>
      </c>
      <c r="AV352" s="45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58">
        <f t="shared" si="825"/>
        <v>0</v>
      </c>
      <c r="BJ352" s="59">
        <f t="shared" si="826"/>
        <v>0</v>
      </c>
      <c r="BK352" s="58">
        <f t="shared" si="827"/>
        <v>0</v>
      </c>
      <c r="BL352" s="59">
        <f t="shared" si="828"/>
        <v>0</v>
      </c>
    </row>
    <row r="353" spans="1:64" s="60" customFormat="1" ht="18" customHeight="1" thickBot="1" x14ac:dyDescent="0.3">
      <c r="A353" s="53" t="s">
        <v>24</v>
      </c>
      <c r="B353" s="54" t="s">
        <v>32</v>
      </c>
      <c r="C353" s="19">
        <v>0</v>
      </c>
      <c r="D353" s="45">
        <v>0</v>
      </c>
      <c r="E353" s="73">
        <v>0</v>
      </c>
      <c r="F353" s="45">
        <v>0</v>
      </c>
      <c r="G353" s="150">
        <v>0</v>
      </c>
      <c r="H353" s="150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55">
        <f t="shared" si="819"/>
        <v>0</v>
      </c>
      <c r="P353" s="55">
        <f t="shared" si="820"/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0</v>
      </c>
      <c r="V353" s="19">
        <v>0</v>
      </c>
      <c r="W353" s="19">
        <v>0</v>
      </c>
      <c r="X353" s="19">
        <v>0</v>
      </c>
      <c r="Y353" s="19">
        <v>0</v>
      </c>
      <c r="Z353" s="52">
        <v>0</v>
      </c>
      <c r="AA353" s="19">
        <v>0</v>
      </c>
      <c r="AB353" s="19">
        <v>0</v>
      </c>
      <c r="AC353" s="56">
        <f t="shared" si="821"/>
        <v>0</v>
      </c>
      <c r="AD353" s="56">
        <f t="shared" si="822"/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45">
        <v>0</v>
      </c>
      <c r="AS353" s="57">
        <f t="shared" si="823"/>
        <v>0</v>
      </c>
      <c r="AT353" s="57">
        <f t="shared" si="824"/>
        <v>0</v>
      </c>
      <c r="AU353" s="19">
        <v>0</v>
      </c>
      <c r="AV353" s="45">
        <v>0</v>
      </c>
      <c r="AW353" s="19">
        <v>0</v>
      </c>
      <c r="AX353" s="19">
        <v>0</v>
      </c>
      <c r="AY353" s="19">
        <v>0</v>
      </c>
      <c r="AZ353" s="19">
        <v>0</v>
      </c>
      <c r="BA353" s="19">
        <v>0</v>
      </c>
      <c r="BB353" s="19">
        <v>0</v>
      </c>
      <c r="BC353" s="19">
        <v>0</v>
      </c>
      <c r="BD353" s="19">
        <v>0</v>
      </c>
      <c r="BE353" s="19">
        <v>0</v>
      </c>
      <c r="BF353" s="19">
        <v>0</v>
      </c>
      <c r="BG353" s="19">
        <v>0</v>
      </c>
      <c r="BH353" s="19">
        <v>0</v>
      </c>
      <c r="BI353" s="58">
        <f t="shared" si="825"/>
        <v>0</v>
      </c>
      <c r="BJ353" s="59">
        <f t="shared" si="826"/>
        <v>0</v>
      </c>
      <c r="BK353" s="58">
        <f t="shared" si="827"/>
        <v>0</v>
      </c>
      <c r="BL353" s="59">
        <f t="shared" si="828"/>
        <v>0</v>
      </c>
    </row>
    <row r="354" spans="1:64" s="60" customFormat="1" ht="18" customHeight="1" thickBot="1" x14ac:dyDescent="0.3">
      <c r="A354" s="53" t="s">
        <v>14</v>
      </c>
      <c r="B354" s="54" t="s">
        <v>32</v>
      </c>
      <c r="C354" s="19">
        <v>0</v>
      </c>
      <c r="D354" s="45">
        <v>0</v>
      </c>
      <c r="E354" s="19">
        <v>0</v>
      </c>
      <c r="F354" s="45">
        <v>0</v>
      </c>
      <c r="G354" s="150">
        <v>0</v>
      </c>
      <c r="H354" s="150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55">
        <f t="shared" si="819"/>
        <v>0</v>
      </c>
      <c r="P354" s="55">
        <f t="shared" si="820"/>
        <v>0</v>
      </c>
      <c r="Q354" s="19">
        <v>0</v>
      </c>
      <c r="R354" s="19">
        <v>0</v>
      </c>
      <c r="S354" s="19">
        <v>0</v>
      </c>
      <c r="T354" s="19">
        <v>0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52">
        <v>0</v>
      </c>
      <c r="AA354" s="19">
        <v>0</v>
      </c>
      <c r="AB354" s="19">
        <v>0</v>
      </c>
      <c r="AC354" s="56">
        <f t="shared" si="821"/>
        <v>0</v>
      </c>
      <c r="AD354" s="56">
        <f t="shared" si="822"/>
        <v>0</v>
      </c>
      <c r="AE354" s="19">
        <v>0</v>
      </c>
      <c r="AF354" s="19">
        <v>0</v>
      </c>
      <c r="AG354" s="19">
        <v>0</v>
      </c>
      <c r="AH354" s="19">
        <v>0</v>
      </c>
      <c r="AI354" s="19">
        <v>0</v>
      </c>
      <c r="AJ354" s="19">
        <v>0</v>
      </c>
      <c r="AK354" s="19">
        <v>0</v>
      </c>
      <c r="AL354" s="19">
        <v>0</v>
      </c>
      <c r="AM354" s="19">
        <v>0</v>
      </c>
      <c r="AN354" s="19">
        <v>0</v>
      </c>
      <c r="AO354" s="19">
        <v>0</v>
      </c>
      <c r="AP354" s="19">
        <v>0</v>
      </c>
      <c r="AQ354" s="19">
        <v>0</v>
      </c>
      <c r="AR354" s="45">
        <v>0</v>
      </c>
      <c r="AS354" s="57">
        <f t="shared" si="823"/>
        <v>0</v>
      </c>
      <c r="AT354" s="57">
        <f t="shared" si="824"/>
        <v>0</v>
      </c>
      <c r="AU354" s="19">
        <v>0</v>
      </c>
      <c r="AV354" s="45">
        <v>0</v>
      </c>
      <c r="AW354" s="19">
        <v>0</v>
      </c>
      <c r="AX354" s="19">
        <v>0</v>
      </c>
      <c r="AY354" s="19">
        <v>0</v>
      </c>
      <c r="AZ354" s="19">
        <v>0</v>
      </c>
      <c r="BA354" s="19">
        <v>0</v>
      </c>
      <c r="BB354" s="19">
        <v>0</v>
      </c>
      <c r="BC354" s="19">
        <v>0</v>
      </c>
      <c r="BD354" s="19">
        <v>0</v>
      </c>
      <c r="BE354" s="19">
        <v>0</v>
      </c>
      <c r="BF354" s="19">
        <v>0</v>
      </c>
      <c r="BG354" s="19">
        <v>0</v>
      </c>
      <c r="BH354" s="19">
        <v>0</v>
      </c>
      <c r="BI354" s="58">
        <f t="shared" si="825"/>
        <v>0</v>
      </c>
      <c r="BJ354" s="59">
        <f t="shared" si="826"/>
        <v>0</v>
      </c>
      <c r="BK354" s="58">
        <f t="shared" si="827"/>
        <v>0</v>
      </c>
      <c r="BL354" s="59">
        <f t="shared" si="828"/>
        <v>0</v>
      </c>
    </row>
    <row r="355" spans="1:64" s="60" customFormat="1" ht="18" customHeight="1" thickBot="1" x14ac:dyDescent="0.3">
      <c r="A355" s="53" t="s">
        <v>15</v>
      </c>
      <c r="B355" s="54" t="s">
        <v>32</v>
      </c>
      <c r="C355" s="19">
        <v>0</v>
      </c>
      <c r="D355" s="45">
        <v>0</v>
      </c>
      <c r="E355" s="19">
        <v>0</v>
      </c>
      <c r="F355" s="45">
        <v>0</v>
      </c>
      <c r="G355" s="150">
        <v>0</v>
      </c>
      <c r="H355" s="150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55">
        <f t="shared" si="819"/>
        <v>0</v>
      </c>
      <c r="P355" s="55">
        <f t="shared" si="820"/>
        <v>0</v>
      </c>
      <c r="Q355" s="19">
        <v>0</v>
      </c>
      <c r="R355" s="19">
        <v>0</v>
      </c>
      <c r="S355" s="19">
        <v>0</v>
      </c>
      <c r="T355" s="19">
        <v>0</v>
      </c>
      <c r="U355" s="19">
        <v>0</v>
      </c>
      <c r="V355" s="19">
        <v>0</v>
      </c>
      <c r="W355" s="19">
        <v>0</v>
      </c>
      <c r="X355" s="19">
        <v>0</v>
      </c>
      <c r="Y355" s="19">
        <v>0</v>
      </c>
      <c r="Z355" s="52">
        <v>0</v>
      </c>
      <c r="AA355" s="19">
        <v>0</v>
      </c>
      <c r="AB355" s="19">
        <v>0</v>
      </c>
      <c r="AC355" s="56">
        <f t="shared" si="821"/>
        <v>0</v>
      </c>
      <c r="AD355" s="56">
        <f t="shared" si="822"/>
        <v>0</v>
      </c>
      <c r="AE355" s="19">
        <v>0</v>
      </c>
      <c r="AF355" s="19">
        <v>0</v>
      </c>
      <c r="AG355" s="19">
        <v>0</v>
      </c>
      <c r="AH355" s="19">
        <v>0</v>
      </c>
      <c r="AI355" s="19">
        <v>0</v>
      </c>
      <c r="AJ355" s="19">
        <v>0</v>
      </c>
      <c r="AK355" s="19">
        <v>0</v>
      </c>
      <c r="AL355" s="19">
        <v>0</v>
      </c>
      <c r="AM355" s="19">
        <v>0</v>
      </c>
      <c r="AN355" s="19">
        <v>0</v>
      </c>
      <c r="AO355" s="19">
        <v>0</v>
      </c>
      <c r="AP355" s="19">
        <v>0</v>
      </c>
      <c r="AQ355" s="19">
        <v>0</v>
      </c>
      <c r="AR355" s="45">
        <v>0</v>
      </c>
      <c r="AS355" s="57">
        <f t="shared" si="823"/>
        <v>0</v>
      </c>
      <c r="AT355" s="57">
        <f t="shared" si="824"/>
        <v>0</v>
      </c>
      <c r="AU355" s="19">
        <v>0</v>
      </c>
      <c r="AV355" s="45">
        <v>0</v>
      </c>
      <c r="AW355" s="19">
        <v>0</v>
      </c>
      <c r="AX355" s="19">
        <v>0</v>
      </c>
      <c r="AY355" s="19">
        <v>0</v>
      </c>
      <c r="AZ355" s="19">
        <v>0</v>
      </c>
      <c r="BA355" s="19">
        <v>0</v>
      </c>
      <c r="BB355" s="19">
        <v>0</v>
      </c>
      <c r="BC355" s="19">
        <v>0</v>
      </c>
      <c r="BD355" s="19">
        <v>0</v>
      </c>
      <c r="BE355" s="19">
        <v>0</v>
      </c>
      <c r="BF355" s="19">
        <v>0</v>
      </c>
      <c r="BG355" s="19">
        <v>0</v>
      </c>
      <c r="BH355" s="19">
        <v>0</v>
      </c>
      <c r="BI355" s="58">
        <f t="shared" si="825"/>
        <v>0</v>
      </c>
      <c r="BJ355" s="59">
        <f t="shared" si="826"/>
        <v>0</v>
      </c>
      <c r="BK355" s="58">
        <f t="shared" si="827"/>
        <v>0</v>
      </c>
      <c r="BL355" s="59">
        <f t="shared" si="828"/>
        <v>0</v>
      </c>
    </row>
    <row r="356" spans="1:64" s="60" customFormat="1" ht="18" customHeight="1" thickBot="1" x14ac:dyDescent="0.3">
      <c r="A356" s="53" t="s">
        <v>22</v>
      </c>
      <c r="B356" s="54" t="s">
        <v>32</v>
      </c>
      <c r="C356" s="19">
        <v>0</v>
      </c>
      <c r="D356" s="45">
        <v>0</v>
      </c>
      <c r="E356" s="77">
        <v>0</v>
      </c>
      <c r="F356" s="45">
        <v>0</v>
      </c>
      <c r="G356" s="150">
        <v>0</v>
      </c>
      <c r="H356" s="150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55">
        <f t="shared" si="819"/>
        <v>0</v>
      </c>
      <c r="P356" s="55">
        <f t="shared" si="820"/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0</v>
      </c>
      <c r="Y356" s="19">
        <v>0</v>
      </c>
      <c r="Z356" s="52">
        <v>0</v>
      </c>
      <c r="AA356" s="19">
        <v>0</v>
      </c>
      <c r="AB356" s="19">
        <v>0</v>
      </c>
      <c r="AC356" s="56">
        <f t="shared" si="821"/>
        <v>0</v>
      </c>
      <c r="AD356" s="56">
        <f t="shared" si="822"/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0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19">
        <v>0</v>
      </c>
      <c r="AR356" s="45">
        <v>0</v>
      </c>
      <c r="AS356" s="57">
        <f t="shared" si="823"/>
        <v>0</v>
      </c>
      <c r="AT356" s="57">
        <f t="shared" si="824"/>
        <v>0</v>
      </c>
      <c r="AU356" s="19">
        <v>0</v>
      </c>
      <c r="AV356" s="45">
        <v>0</v>
      </c>
      <c r="AW356" s="19">
        <v>0</v>
      </c>
      <c r="AX356" s="19">
        <v>0</v>
      </c>
      <c r="AY356" s="19">
        <v>0</v>
      </c>
      <c r="AZ356" s="19">
        <v>0</v>
      </c>
      <c r="BA356" s="19">
        <v>0</v>
      </c>
      <c r="BB356" s="19">
        <v>0</v>
      </c>
      <c r="BC356" s="19">
        <v>0</v>
      </c>
      <c r="BD356" s="19">
        <v>0</v>
      </c>
      <c r="BE356" s="19">
        <v>0</v>
      </c>
      <c r="BF356" s="19">
        <v>0</v>
      </c>
      <c r="BG356" s="19">
        <v>0</v>
      </c>
      <c r="BH356" s="19">
        <v>0</v>
      </c>
      <c r="BI356" s="58">
        <f t="shared" si="825"/>
        <v>0</v>
      </c>
      <c r="BJ356" s="59">
        <f t="shared" si="826"/>
        <v>0</v>
      </c>
      <c r="BK356" s="58">
        <f t="shared" si="827"/>
        <v>0</v>
      </c>
      <c r="BL356" s="59">
        <f t="shared" si="828"/>
        <v>0</v>
      </c>
    </row>
    <row r="357" spans="1:64" s="60" customFormat="1" ht="18" customHeight="1" thickBot="1" x14ac:dyDescent="0.3">
      <c r="A357" s="53" t="s">
        <v>23</v>
      </c>
      <c r="B357" s="54" t="s">
        <v>32</v>
      </c>
      <c r="C357" s="19">
        <v>0</v>
      </c>
      <c r="D357" s="45">
        <v>0</v>
      </c>
      <c r="E357" s="19">
        <v>0</v>
      </c>
      <c r="F357" s="45">
        <v>0</v>
      </c>
      <c r="G357" s="150">
        <v>0</v>
      </c>
      <c r="H357" s="150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55">
        <f t="shared" si="819"/>
        <v>0</v>
      </c>
      <c r="P357" s="55">
        <f t="shared" si="820"/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52">
        <v>0</v>
      </c>
      <c r="AA357" s="19">
        <v>0</v>
      </c>
      <c r="AB357" s="19">
        <v>0</v>
      </c>
      <c r="AC357" s="56">
        <f t="shared" si="821"/>
        <v>0</v>
      </c>
      <c r="AD357" s="56">
        <f t="shared" si="822"/>
        <v>0</v>
      </c>
      <c r="AE357" s="19">
        <v>0</v>
      </c>
      <c r="AF357" s="19">
        <v>0</v>
      </c>
      <c r="AG357" s="19">
        <v>0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45">
        <v>0</v>
      </c>
      <c r="AS357" s="57">
        <f t="shared" si="823"/>
        <v>0</v>
      </c>
      <c r="AT357" s="57">
        <f t="shared" si="824"/>
        <v>0</v>
      </c>
      <c r="AU357" s="19">
        <v>0</v>
      </c>
      <c r="AV357" s="45">
        <v>0</v>
      </c>
      <c r="AW357" s="19">
        <v>0</v>
      </c>
      <c r="AX357" s="19">
        <v>0</v>
      </c>
      <c r="AY357" s="19">
        <v>0</v>
      </c>
      <c r="AZ357" s="19">
        <v>0</v>
      </c>
      <c r="BA357" s="19">
        <v>0</v>
      </c>
      <c r="BB357" s="19">
        <v>0</v>
      </c>
      <c r="BC357" s="19">
        <v>0</v>
      </c>
      <c r="BD357" s="19">
        <v>0</v>
      </c>
      <c r="BE357" s="19">
        <v>0</v>
      </c>
      <c r="BF357" s="19">
        <v>0</v>
      </c>
      <c r="BG357" s="19">
        <v>0</v>
      </c>
      <c r="BH357" s="19">
        <v>0</v>
      </c>
      <c r="BI357" s="58">
        <f t="shared" si="825"/>
        <v>0</v>
      </c>
      <c r="BJ357" s="59">
        <f t="shared" si="826"/>
        <v>0</v>
      </c>
      <c r="BK357" s="58">
        <f t="shared" si="827"/>
        <v>0</v>
      </c>
      <c r="BL357" s="59">
        <f t="shared" si="828"/>
        <v>0</v>
      </c>
    </row>
    <row r="358" spans="1:64" s="60" customFormat="1" ht="20.25" customHeight="1" thickBot="1" x14ac:dyDescent="0.3">
      <c r="A358" s="3">
        <v>16</v>
      </c>
      <c r="B358" s="4" t="s">
        <v>32</v>
      </c>
      <c r="C358" s="30">
        <f>SUM(C338:C357)</f>
        <v>2094</v>
      </c>
      <c r="D358" s="2">
        <f>SUM(D338:D357)</f>
        <v>64284</v>
      </c>
      <c r="E358" s="30">
        <f>SUM(E338:E357)</f>
        <v>866</v>
      </c>
      <c r="F358" s="2">
        <f>SUM(F338:F357)</f>
        <v>11132</v>
      </c>
      <c r="G358" s="30">
        <f t="shared" ref="G358" si="887">SUM(G338:G357)</f>
        <v>360</v>
      </c>
      <c r="H358" s="2">
        <f t="shared" ref="H358" si="888">SUM(H338:H357)</f>
        <v>12109</v>
      </c>
      <c r="I358" s="30">
        <f t="shared" ref="I358" si="889">SUM(I338:I357)</f>
        <v>33</v>
      </c>
      <c r="J358" s="2">
        <f t="shared" ref="J358" si="890">SUM(J338:J357)</f>
        <v>1666</v>
      </c>
      <c r="K358" s="30">
        <f t="shared" ref="K358" si="891">SUM(K338:K357)</f>
        <v>35</v>
      </c>
      <c r="L358" s="2">
        <f t="shared" ref="L358" si="892">SUM(L338:L357)</f>
        <v>17772</v>
      </c>
      <c r="M358" s="30">
        <f t="shared" ref="M358" si="893">SUM(M338:M357)</f>
        <v>1</v>
      </c>
      <c r="N358" s="2">
        <f t="shared" ref="N358" si="894">SUM(N338:N357)</f>
        <v>465</v>
      </c>
      <c r="O358" s="30">
        <f t="shared" ref="O358" si="895">SUM(O338:O357)</f>
        <v>3028</v>
      </c>
      <c r="P358" s="2">
        <f t="shared" ref="P358" si="896">SUM(P338:P357)</f>
        <v>94854</v>
      </c>
      <c r="Q358" s="30">
        <f t="shared" ref="Q358" si="897">SUM(Q338:Q357)</f>
        <v>2313</v>
      </c>
      <c r="R358" s="2">
        <f t="shared" ref="R358" si="898">SUM(R338:R357)</f>
        <v>51482</v>
      </c>
      <c r="S358" s="30">
        <f t="shared" ref="S358" si="899">SUM(S338:S357)</f>
        <v>39</v>
      </c>
      <c r="T358" s="2">
        <f t="shared" ref="T358" si="900">SUM(T338:T357)</f>
        <v>36452</v>
      </c>
      <c r="U358" s="30">
        <f t="shared" ref="U358" si="901">SUM(U338:U357)</f>
        <v>5</v>
      </c>
      <c r="V358" s="2">
        <f t="shared" ref="V358" si="902">SUM(V338:V357)</f>
        <v>26038</v>
      </c>
      <c r="W358" s="30">
        <f t="shared" ref="W358" si="903">SUM(W338:W357)</f>
        <v>2</v>
      </c>
      <c r="X358" s="2">
        <f t="shared" ref="X358" si="904">SUM(X338:X357)</f>
        <v>10414</v>
      </c>
      <c r="Y358" s="30">
        <f t="shared" ref="Y358" si="905">SUM(Y338:Y357)</f>
        <v>1</v>
      </c>
      <c r="Z358" s="2">
        <f t="shared" ref="Z358" si="906">SUM(Z338:Z357)</f>
        <v>1488</v>
      </c>
      <c r="AA358" s="30">
        <f t="shared" ref="AA358" si="907">SUM(AA338:AA357)</f>
        <v>0</v>
      </c>
      <c r="AB358" s="2">
        <f t="shared" ref="AB358" si="908">SUM(AB338:AB357)</f>
        <v>0</v>
      </c>
      <c r="AC358" s="30">
        <f t="shared" ref="AC358" si="909">SUM(AC338:AC357)</f>
        <v>47</v>
      </c>
      <c r="AD358" s="2">
        <f t="shared" ref="AD358" si="910">SUM(AD338:AD357)</f>
        <v>74392</v>
      </c>
      <c r="AE358" s="30">
        <f t="shared" ref="AE358" si="911">SUM(AE338:AE357)</f>
        <v>0</v>
      </c>
      <c r="AF358" s="2">
        <f t="shared" ref="AF358" si="912">SUM(AF338:AF357)</f>
        <v>0</v>
      </c>
      <c r="AG358" s="30">
        <f t="shared" ref="AG358" si="913">SUM(AG338:AG357)</f>
        <v>19</v>
      </c>
      <c r="AH358" s="2">
        <f t="shared" ref="AH358" si="914">SUM(AH338:AH357)</f>
        <v>3661</v>
      </c>
      <c r="AI358" s="30">
        <f t="shared" ref="AI358" si="915">SUM(AI338:AI357)</f>
        <v>13</v>
      </c>
      <c r="AJ358" s="2">
        <f t="shared" ref="AJ358" si="916">SUM(AJ338:AJ357)</f>
        <v>11158</v>
      </c>
      <c r="AK358" s="30">
        <f t="shared" ref="AK358" si="917">SUM(AK338:AK357)</f>
        <v>0</v>
      </c>
      <c r="AL358" s="2">
        <f t="shared" ref="AL358" si="918">SUM(AL338:AL357)</f>
        <v>0</v>
      </c>
      <c r="AM358" s="30">
        <f t="shared" ref="AM358" si="919">SUM(AM338:AM357)</f>
        <v>0</v>
      </c>
      <c r="AN358" s="2">
        <f t="shared" ref="AN358" si="920">SUM(AN338:AN357)</f>
        <v>0</v>
      </c>
      <c r="AO358" s="30">
        <f t="shared" ref="AO358" si="921">SUM(AO338:AO357)</f>
        <v>23</v>
      </c>
      <c r="AP358" s="2">
        <f t="shared" ref="AP358" si="922">SUM(AP338:AP357)</f>
        <v>11319</v>
      </c>
      <c r="AQ358" s="30">
        <f t="shared" ref="AQ358" si="923">SUM(AQ338:AQ357)</f>
        <v>1</v>
      </c>
      <c r="AR358" s="2">
        <f t="shared" ref="AR358" si="924">SUM(AR338:AR357)</f>
        <v>2000</v>
      </c>
      <c r="AS358" s="30">
        <f t="shared" ref="AS358" si="925">SUM(AS338:AS357)</f>
        <v>3130</v>
      </c>
      <c r="AT358" s="2">
        <f t="shared" ref="AT358" si="926">SUM(AT338:AT357)</f>
        <v>195384</v>
      </c>
      <c r="AU358" s="30">
        <f t="shared" ref="AU358" si="927">SUM(AU338:AU357)</f>
        <v>1812</v>
      </c>
      <c r="AV358" s="2">
        <f t="shared" ref="AV358" si="928">SUM(AV338:AV357)</f>
        <v>79556</v>
      </c>
      <c r="AW358" s="30">
        <f t="shared" ref="AW358" si="929">SUM(AW338:AW357)</f>
        <v>180</v>
      </c>
      <c r="AX358" s="2">
        <f t="shared" ref="AX358" si="930">SUM(AX338:AX357)</f>
        <v>14359</v>
      </c>
      <c r="AY358" s="30">
        <f t="shared" ref="AY358" si="931">SUM(AY338:AY357)</f>
        <v>0</v>
      </c>
      <c r="AZ358" s="2">
        <f t="shared" ref="AZ358" si="932">SUM(AZ338:AZ357)</f>
        <v>0</v>
      </c>
      <c r="BA358" s="30">
        <f t="shared" ref="BA358" si="933">SUM(BA338:BA357)</f>
        <v>2</v>
      </c>
      <c r="BB358" s="2">
        <f t="shared" ref="BB358" si="934">SUM(BB338:BB357)</f>
        <v>768</v>
      </c>
      <c r="BC358" s="30">
        <f t="shared" ref="BC358" si="935">SUM(BC338:BC357)</f>
        <v>1</v>
      </c>
      <c r="BD358" s="2">
        <f t="shared" ref="BD358" si="936">SUM(BD338:BD357)</f>
        <v>6153</v>
      </c>
      <c r="BE358" s="30">
        <f t="shared" ref="BE358" si="937">SUM(BE338:BE357)</f>
        <v>122</v>
      </c>
      <c r="BF358" s="2">
        <f t="shared" ref="BF358" si="938">SUM(BF338:BF357)</f>
        <v>41921</v>
      </c>
      <c r="BG358" s="30">
        <f t="shared" ref="BG358" si="939">SUM(BG338:BG357)</f>
        <v>236</v>
      </c>
      <c r="BH358" s="2">
        <f t="shared" ref="BH358" si="940">SUM(BH338:BH357)</f>
        <v>31537</v>
      </c>
      <c r="BI358" s="30">
        <f t="shared" ref="BI358" si="941">SUM(BI338:BI357)</f>
        <v>361</v>
      </c>
      <c r="BJ358" s="2">
        <f t="shared" ref="BJ358" si="942">SUM(BJ338:BJ357)</f>
        <v>80379</v>
      </c>
      <c r="BK358" s="30">
        <f t="shared" ref="BK358" si="943">SUM(BK338:BK357)</f>
        <v>3491</v>
      </c>
      <c r="BL358" s="2">
        <f t="shared" ref="BL358" si="944">SUM(BL338:BL357)</f>
        <v>275763</v>
      </c>
    </row>
    <row r="359" spans="1:64" s="60" customFormat="1" ht="18" customHeight="1" thickBot="1" x14ac:dyDescent="0.3">
      <c r="A359" s="53"/>
      <c r="B359" s="54"/>
      <c r="C359" s="19">
        <v>0</v>
      </c>
      <c r="D359" s="45">
        <v>0</v>
      </c>
      <c r="E359" s="19">
        <v>0</v>
      </c>
      <c r="F359" s="45">
        <v>0</v>
      </c>
      <c r="G359" s="150">
        <v>0</v>
      </c>
      <c r="H359" s="150">
        <v>0</v>
      </c>
      <c r="I359" s="19"/>
      <c r="J359" s="19"/>
      <c r="K359" s="19"/>
      <c r="L359" s="19"/>
      <c r="M359" s="19"/>
      <c r="N359" s="19"/>
      <c r="O359" s="55">
        <f t="shared" si="819"/>
        <v>0</v>
      </c>
      <c r="P359" s="55">
        <f t="shared" si="820"/>
        <v>0</v>
      </c>
      <c r="Q359" s="19"/>
      <c r="R359" s="19"/>
      <c r="S359" s="19"/>
      <c r="T359" s="19"/>
      <c r="U359" s="19"/>
      <c r="V359" s="19"/>
      <c r="W359" s="19"/>
      <c r="X359" s="19"/>
      <c r="Y359" s="19"/>
      <c r="Z359" s="52"/>
      <c r="AA359" s="19"/>
      <c r="AB359" s="19"/>
      <c r="AC359" s="56">
        <f t="shared" si="821"/>
        <v>0</v>
      </c>
      <c r="AD359" s="56">
        <f t="shared" si="822"/>
        <v>0</v>
      </c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45"/>
      <c r="AS359" s="57">
        <f t="shared" si="823"/>
        <v>0</v>
      </c>
      <c r="AT359" s="57">
        <f t="shared" si="824"/>
        <v>0</v>
      </c>
      <c r="AU359" s="19"/>
      <c r="AV359" s="45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58">
        <f t="shared" si="825"/>
        <v>0</v>
      </c>
      <c r="BJ359" s="59">
        <f t="shared" si="826"/>
        <v>0</v>
      </c>
      <c r="BK359" s="58">
        <f t="shared" si="827"/>
        <v>0</v>
      </c>
      <c r="BL359" s="59">
        <f t="shared" si="828"/>
        <v>0</v>
      </c>
    </row>
    <row r="360" spans="1:64" s="60" customFormat="1" ht="18" customHeight="1" thickBot="1" x14ac:dyDescent="0.3">
      <c r="A360" s="53" t="s">
        <v>4</v>
      </c>
      <c r="B360" s="54" t="s">
        <v>56</v>
      </c>
      <c r="C360" s="19">
        <v>231</v>
      </c>
      <c r="D360" s="45">
        <v>63152</v>
      </c>
      <c r="E360" s="19">
        <v>83</v>
      </c>
      <c r="F360" s="45">
        <v>38570</v>
      </c>
      <c r="G360" s="150">
        <v>20</v>
      </c>
      <c r="H360" s="150">
        <v>15527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55">
        <f t="shared" si="819"/>
        <v>314</v>
      </c>
      <c r="P360" s="55">
        <f t="shared" si="820"/>
        <v>101722</v>
      </c>
      <c r="Q360" s="19">
        <v>263</v>
      </c>
      <c r="R360" s="19">
        <v>50530</v>
      </c>
      <c r="S360" s="19">
        <v>167</v>
      </c>
      <c r="T360" s="19">
        <v>40574</v>
      </c>
      <c r="U360" s="19">
        <v>124</v>
      </c>
      <c r="V360" s="19">
        <v>234144</v>
      </c>
      <c r="W360" s="19">
        <v>6</v>
      </c>
      <c r="X360" s="19">
        <v>341766</v>
      </c>
      <c r="Y360" s="19">
        <v>0</v>
      </c>
      <c r="Z360" s="52">
        <v>0</v>
      </c>
      <c r="AA360" s="19">
        <v>0</v>
      </c>
      <c r="AB360" s="19">
        <v>0</v>
      </c>
      <c r="AC360" s="56">
        <f t="shared" si="821"/>
        <v>297</v>
      </c>
      <c r="AD360" s="56">
        <f t="shared" si="822"/>
        <v>616484</v>
      </c>
      <c r="AE360" s="19">
        <v>0</v>
      </c>
      <c r="AF360" s="19">
        <v>0</v>
      </c>
      <c r="AG360" s="19">
        <v>74</v>
      </c>
      <c r="AH360" s="19">
        <v>28254</v>
      </c>
      <c r="AI360" s="19">
        <v>224</v>
      </c>
      <c r="AJ360" s="19">
        <v>178354</v>
      </c>
      <c r="AK360" s="19">
        <v>99</v>
      </c>
      <c r="AL360" s="19">
        <v>23633</v>
      </c>
      <c r="AM360" s="19">
        <v>81</v>
      </c>
      <c r="AN360" s="19">
        <v>2900</v>
      </c>
      <c r="AO360" s="19">
        <v>111</v>
      </c>
      <c r="AP360" s="19">
        <v>8396</v>
      </c>
      <c r="AQ360" s="19">
        <v>3</v>
      </c>
      <c r="AR360" s="45">
        <v>2000</v>
      </c>
      <c r="AS360" s="57">
        <f t="shared" si="823"/>
        <v>1200</v>
      </c>
      <c r="AT360" s="57">
        <f t="shared" si="824"/>
        <v>959743</v>
      </c>
      <c r="AU360" s="19">
        <v>719</v>
      </c>
      <c r="AV360" s="45">
        <v>377492</v>
      </c>
      <c r="AW360" s="19">
        <v>4</v>
      </c>
      <c r="AX360" s="19">
        <v>402</v>
      </c>
      <c r="AY360" s="19">
        <v>0</v>
      </c>
      <c r="AZ360" s="19">
        <v>0</v>
      </c>
      <c r="BA360" s="19">
        <v>7</v>
      </c>
      <c r="BB360" s="19">
        <v>13652</v>
      </c>
      <c r="BC360" s="19">
        <v>28</v>
      </c>
      <c r="BD360" s="19">
        <v>60814</v>
      </c>
      <c r="BE360" s="19">
        <v>424</v>
      </c>
      <c r="BF360" s="19">
        <v>127694</v>
      </c>
      <c r="BG360" s="19">
        <v>985</v>
      </c>
      <c r="BH360" s="19">
        <v>98591</v>
      </c>
      <c r="BI360" s="58">
        <f t="shared" si="825"/>
        <v>1444</v>
      </c>
      <c r="BJ360" s="59">
        <f t="shared" si="826"/>
        <v>300751</v>
      </c>
      <c r="BK360" s="58">
        <f t="shared" si="827"/>
        <v>2644</v>
      </c>
      <c r="BL360" s="59">
        <f t="shared" si="828"/>
        <v>1260494</v>
      </c>
    </row>
    <row r="361" spans="1:64" s="60" customFormat="1" ht="18" customHeight="1" thickBot="1" x14ac:dyDescent="0.3">
      <c r="A361" s="53" t="s">
        <v>20</v>
      </c>
      <c r="B361" s="54" t="s">
        <v>56</v>
      </c>
      <c r="C361" s="19">
        <v>144</v>
      </c>
      <c r="D361" s="45">
        <v>44948</v>
      </c>
      <c r="E361" s="19">
        <v>40</v>
      </c>
      <c r="F361" s="45">
        <v>12449</v>
      </c>
      <c r="G361" s="150">
        <v>158</v>
      </c>
      <c r="H361" s="150">
        <v>20655</v>
      </c>
      <c r="I361" s="19">
        <v>2</v>
      </c>
      <c r="J361" s="19">
        <v>697</v>
      </c>
      <c r="K361" s="19">
        <v>9</v>
      </c>
      <c r="L361" s="19">
        <v>2938</v>
      </c>
      <c r="M361" s="19">
        <v>0</v>
      </c>
      <c r="N361" s="19">
        <v>0</v>
      </c>
      <c r="O361" s="55">
        <f t="shared" si="819"/>
        <v>195</v>
      </c>
      <c r="P361" s="55">
        <f t="shared" si="820"/>
        <v>61032</v>
      </c>
      <c r="Q361" s="19">
        <v>0</v>
      </c>
      <c r="R361" s="19">
        <v>0</v>
      </c>
      <c r="S361" s="19">
        <v>28</v>
      </c>
      <c r="T361" s="19">
        <v>5524</v>
      </c>
      <c r="U361" s="19">
        <v>7</v>
      </c>
      <c r="V361" s="19">
        <v>9855</v>
      </c>
      <c r="W361" s="19">
        <v>0</v>
      </c>
      <c r="X361" s="19">
        <v>0</v>
      </c>
      <c r="Y361" s="19">
        <v>18</v>
      </c>
      <c r="Z361" s="52">
        <v>3238</v>
      </c>
      <c r="AA361" s="19">
        <v>0</v>
      </c>
      <c r="AB361" s="19">
        <v>0</v>
      </c>
      <c r="AC361" s="56">
        <f t="shared" si="821"/>
        <v>53</v>
      </c>
      <c r="AD361" s="56">
        <f t="shared" si="822"/>
        <v>18617</v>
      </c>
      <c r="AE361" s="19">
        <v>0</v>
      </c>
      <c r="AF361" s="19">
        <v>0</v>
      </c>
      <c r="AG361" s="19">
        <v>4</v>
      </c>
      <c r="AH361" s="19">
        <v>1902</v>
      </c>
      <c r="AI361" s="19">
        <v>3</v>
      </c>
      <c r="AJ361" s="19">
        <v>4200</v>
      </c>
      <c r="AK361" s="19">
        <v>1</v>
      </c>
      <c r="AL361" s="19">
        <v>450</v>
      </c>
      <c r="AM361" s="19">
        <v>2</v>
      </c>
      <c r="AN361" s="19">
        <v>120</v>
      </c>
      <c r="AO361" s="19">
        <v>6</v>
      </c>
      <c r="AP361" s="19">
        <v>1050</v>
      </c>
      <c r="AQ361" s="19"/>
      <c r="AR361" s="45"/>
      <c r="AS361" s="57">
        <f t="shared" si="823"/>
        <v>264</v>
      </c>
      <c r="AT361" s="57">
        <f t="shared" si="824"/>
        <v>87371</v>
      </c>
      <c r="AU361" s="19">
        <v>150</v>
      </c>
      <c r="AV361" s="45">
        <v>18500</v>
      </c>
      <c r="AW361" s="19">
        <v>15</v>
      </c>
      <c r="AX361" s="19">
        <v>1331</v>
      </c>
      <c r="AY361" s="19">
        <v>0</v>
      </c>
      <c r="AZ361" s="19">
        <v>0</v>
      </c>
      <c r="BA361" s="19">
        <v>1</v>
      </c>
      <c r="BB361" s="19">
        <v>1623</v>
      </c>
      <c r="BC361" s="19">
        <v>2</v>
      </c>
      <c r="BD361" s="19">
        <v>6990</v>
      </c>
      <c r="BE361" s="19">
        <v>171</v>
      </c>
      <c r="BF361" s="19">
        <v>29003</v>
      </c>
      <c r="BG361" s="19">
        <v>22</v>
      </c>
      <c r="BH361" s="19">
        <v>7352</v>
      </c>
      <c r="BI361" s="58">
        <f t="shared" si="825"/>
        <v>196</v>
      </c>
      <c r="BJ361" s="59">
        <f t="shared" si="826"/>
        <v>44968</v>
      </c>
      <c r="BK361" s="58">
        <f t="shared" si="827"/>
        <v>460</v>
      </c>
      <c r="BL361" s="59">
        <f t="shared" si="828"/>
        <v>132339</v>
      </c>
    </row>
    <row r="362" spans="1:64" s="60" customFormat="1" ht="18" customHeight="1" thickBot="1" x14ac:dyDescent="0.3">
      <c r="A362" s="53" t="s">
        <v>5</v>
      </c>
      <c r="B362" s="54" t="s">
        <v>56</v>
      </c>
      <c r="C362" s="19">
        <v>350</v>
      </c>
      <c r="D362" s="45">
        <v>78464</v>
      </c>
      <c r="E362" s="19">
        <v>100</v>
      </c>
      <c r="F362" s="45">
        <v>21341</v>
      </c>
      <c r="G362" s="150">
        <v>29</v>
      </c>
      <c r="H362" s="150">
        <v>8974</v>
      </c>
      <c r="I362" s="19">
        <v>23</v>
      </c>
      <c r="J362" s="19">
        <v>3667</v>
      </c>
      <c r="K362" s="19">
        <v>2</v>
      </c>
      <c r="L362" s="19">
        <v>4308</v>
      </c>
      <c r="M362" s="19">
        <v>0</v>
      </c>
      <c r="N362" s="19">
        <v>0</v>
      </c>
      <c r="O362" s="55">
        <f t="shared" si="819"/>
        <v>475</v>
      </c>
      <c r="P362" s="55">
        <f t="shared" si="820"/>
        <v>107780</v>
      </c>
      <c r="Q362" s="19">
        <v>398</v>
      </c>
      <c r="R362" s="19">
        <v>58624</v>
      </c>
      <c r="S362" s="19">
        <v>35</v>
      </c>
      <c r="T362" s="19">
        <v>15728</v>
      </c>
      <c r="U362" s="19">
        <v>2</v>
      </c>
      <c r="V362" s="19">
        <v>6292</v>
      </c>
      <c r="W362" s="19">
        <v>0</v>
      </c>
      <c r="X362" s="19">
        <v>0</v>
      </c>
      <c r="Y362" s="19">
        <v>25</v>
      </c>
      <c r="Z362" s="52">
        <v>2306</v>
      </c>
      <c r="AA362" s="19">
        <v>2</v>
      </c>
      <c r="AB362" s="19">
        <v>1040</v>
      </c>
      <c r="AC362" s="56">
        <f t="shared" si="821"/>
        <v>62</v>
      </c>
      <c r="AD362" s="56">
        <f t="shared" si="822"/>
        <v>24326</v>
      </c>
      <c r="AE362" s="19">
        <v>0</v>
      </c>
      <c r="AF362" s="19">
        <v>0</v>
      </c>
      <c r="AG362" s="19">
        <v>8</v>
      </c>
      <c r="AH362" s="19">
        <v>4709</v>
      </c>
      <c r="AI362" s="19">
        <v>12</v>
      </c>
      <c r="AJ362" s="19">
        <v>5761</v>
      </c>
      <c r="AK362" s="19">
        <v>0</v>
      </c>
      <c r="AL362" s="19">
        <v>0</v>
      </c>
      <c r="AM362" s="19">
        <v>4</v>
      </c>
      <c r="AN362" s="19">
        <v>174</v>
      </c>
      <c r="AO362" s="19">
        <v>28</v>
      </c>
      <c r="AP362" s="19">
        <v>8328</v>
      </c>
      <c r="AQ362" s="19">
        <v>2</v>
      </c>
      <c r="AR362" s="45">
        <v>1000</v>
      </c>
      <c r="AS362" s="57">
        <f t="shared" si="823"/>
        <v>589</v>
      </c>
      <c r="AT362" s="57">
        <f t="shared" si="824"/>
        <v>151078</v>
      </c>
      <c r="AU362" s="19">
        <v>355</v>
      </c>
      <c r="AV362" s="45">
        <v>54250</v>
      </c>
      <c r="AW362" s="19">
        <v>85</v>
      </c>
      <c r="AX362" s="19">
        <v>13009</v>
      </c>
      <c r="AY362" s="19">
        <v>0</v>
      </c>
      <c r="AZ362" s="19">
        <v>0</v>
      </c>
      <c r="BA362" s="19">
        <v>0</v>
      </c>
      <c r="BB362" s="19">
        <v>0</v>
      </c>
      <c r="BC362" s="19">
        <v>0</v>
      </c>
      <c r="BD362" s="19">
        <v>0</v>
      </c>
      <c r="BE362" s="19">
        <v>29</v>
      </c>
      <c r="BF362" s="19">
        <v>15362</v>
      </c>
      <c r="BG362" s="19">
        <v>16</v>
      </c>
      <c r="BH362" s="19">
        <v>5074</v>
      </c>
      <c r="BI362" s="58">
        <f t="shared" si="825"/>
        <v>45</v>
      </c>
      <c r="BJ362" s="59">
        <f t="shared" si="826"/>
        <v>20436</v>
      </c>
      <c r="BK362" s="58">
        <f t="shared" si="827"/>
        <v>634</v>
      </c>
      <c r="BL362" s="59">
        <f t="shared" si="828"/>
        <v>171514</v>
      </c>
    </row>
    <row r="363" spans="1:64" s="60" customFormat="1" ht="18" customHeight="1" thickBot="1" x14ac:dyDescent="0.3">
      <c r="A363" s="53" t="s">
        <v>25</v>
      </c>
      <c r="B363" s="54" t="s">
        <v>56</v>
      </c>
      <c r="C363" s="19">
        <v>646</v>
      </c>
      <c r="D363" s="45">
        <v>176923</v>
      </c>
      <c r="E363" s="19">
        <v>199</v>
      </c>
      <c r="F363" s="45">
        <v>104206</v>
      </c>
      <c r="G363" s="150">
        <v>63</v>
      </c>
      <c r="H363" s="150">
        <v>17978</v>
      </c>
      <c r="I363" s="19">
        <v>29</v>
      </c>
      <c r="J363" s="19">
        <v>916</v>
      </c>
      <c r="K363" s="19">
        <v>2</v>
      </c>
      <c r="L363" s="19">
        <v>1197</v>
      </c>
      <c r="M363" s="19">
        <v>2</v>
      </c>
      <c r="N363" s="19">
        <v>500</v>
      </c>
      <c r="O363" s="55">
        <f t="shared" si="819"/>
        <v>876</v>
      </c>
      <c r="P363" s="55">
        <f t="shared" si="820"/>
        <v>283242</v>
      </c>
      <c r="Q363" s="19">
        <v>734</v>
      </c>
      <c r="R363" s="19">
        <v>141564</v>
      </c>
      <c r="S363" s="19">
        <v>36</v>
      </c>
      <c r="T363" s="19">
        <v>8622</v>
      </c>
      <c r="U363" s="19">
        <v>1</v>
      </c>
      <c r="V363" s="19">
        <v>6069</v>
      </c>
      <c r="W363" s="19">
        <v>0</v>
      </c>
      <c r="X363" s="19">
        <v>0</v>
      </c>
      <c r="Y363" s="19">
        <v>42</v>
      </c>
      <c r="Z363" s="52">
        <v>11673</v>
      </c>
      <c r="AA363" s="19">
        <v>20</v>
      </c>
      <c r="AB363" s="19">
        <v>5258</v>
      </c>
      <c r="AC363" s="56">
        <f t="shared" si="821"/>
        <v>79</v>
      </c>
      <c r="AD363" s="56">
        <f t="shared" si="822"/>
        <v>26364</v>
      </c>
      <c r="AE363" s="19">
        <v>0</v>
      </c>
      <c r="AF363" s="19">
        <v>0</v>
      </c>
      <c r="AG363" s="19">
        <v>5</v>
      </c>
      <c r="AH363" s="19">
        <v>2099</v>
      </c>
      <c r="AI363" s="19">
        <v>17</v>
      </c>
      <c r="AJ363" s="19">
        <v>9585</v>
      </c>
      <c r="AK363" s="19">
        <v>5</v>
      </c>
      <c r="AL363" s="19">
        <v>1129</v>
      </c>
      <c r="AM363" s="19">
        <v>24</v>
      </c>
      <c r="AN363" s="19">
        <v>994</v>
      </c>
      <c r="AO363" s="19">
        <v>61</v>
      </c>
      <c r="AP363" s="19">
        <v>7528</v>
      </c>
      <c r="AQ363" s="19">
        <v>52</v>
      </c>
      <c r="AR363" s="45">
        <v>6656</v>
      </c>
      <c r="AS363" s="57">
        <f t="shared" si="823"/>
        <v>1067</v>
      </c>
      <c r="AT363" s="57">
        <f t="shared" si="824"/>
        <v>330941</v>
      </c>
      <c r="AU363" s="19">
        <v>678</v>
      </c>
      <c r="AV363" s="45">
        <v>114111</v>
      </c>
      <c r="AW363" s="19">
        <v>36</v>
      </c>
      <c r="AX363" s="19">
        <v>9870</v>
      </c>
      <c r="AY363" s="19">
        <v>0</v>
      </c>
      <c r="AZ363" s="19">
        <v>0</v>
      </c>
      <c r="BA363" s="19">
        <v>0</v>
      </c>
      <c r="BB363" s="19">
        <v>1719</v>
      </c>
      <c r="BC363" s="19">
        <v>1</v>
      </c>
      <c r="BD363" s="19">
        <v>2368</v>
      </c>
      <c r="BE363" s="19">
        <v>34</v>
      </c>
      <c r="BF363" s="19">
        <v>16981</v>
      </c>
      <c r="BG363" s="19">
        <v>56</v>
      </c>
      <c r="BH363" s="19">
        <v>28243</v>
      </c>
      <c r="BI363" s="58">
        <f t="shared" si="825"/>
        <v>91</v>
      </c>
      <c r="BJ363" s="59">
        <f t="shared" si="826"/>
        <v>49311</v>
      </c>
      <c r="BK363" s="58">
        <f t="shared" si="827"/>
        <v>1158</v>
      </c>
      <c r="BL363" s="59">
        <f t="shared" si="828"/>
        <v>380252</v>
      </c>
    </row>
    <row r="364" spans="1:64" s="60" customFormat="1" ht="18" customHeight="1" thickBot="1" x14ac:dyDescent="0.3">
      <c r="A364" s="53" t="s">
        <v>6</v>
      </c>
      <c r="B364" s="54" t="s">
        <v>56</v>
      </c>
      <c r="C364" s="19">
        <v>124</v>
      </c>
      <c r="D364" s="45">
        <v>46864</v>
      </c>
      <c r="E364" s="19">
        <v>40</v>
      </c>
      <c r="F364" s="45">
        <v>11743</v>
      </c>
      <c r="G364" s="150">
        <v>6</v>
      </c>
      <c r="H364" s="150">
        <v>4464</v>
      </c>
      <c r="I364" s="19">
        <v>1</v>
      </c>
      <c r="J364" s="19">
        <v>16853</v>
      </c>
      <c r="K364" s="19">
        <v>2</v>
      </c>
      <c r="L364" s="19">
        <v>5281</v>
      </c>
      <c r="M364" s="19">
        <v>0</v>
      </c>
      <c r="N364" s="19">
        <v>0</v>
      </c>
      <c r="O364" s="55">
        <f t="shared" si="819"/>
        <v>167</v>
      </c>
      <c r="P364" s="55">
        <f t="shared" si="820"/>
        <v>80741</v>
      </c>
      <c r="Q364" s="19">
        <v>140</v>
      </c>
      <c r="R364" s="19">
        <v>45612</v>
      </c>
      <c r="S364" s="19">
        <v>1</v>
      </c>
      <c r="T364" s="19">
        <v>2003</v>
      </c>
      <c r="U364" s="19">
        <v>1</v>
      </c>
      <c r="V364" s="19">
        <v>1820</v>
      </c>
      <c r="W364" s="19">
        <v>0</v>
      </c>
      <c r="X364" s="19">
        <v>0</v>
      </c>
      <c r="Y364" s="19">
        <v>0</v>
      </c>
      <c r="Z364" s="52">
        <v>0</v>
      </c>
      <c r="AA364" s="19">
        <v>0</v>
      </c>
      <c r="AB364" s="19">
        <v>0</v>
      </c>
      <c r="AC364" s="56">
        <f t="shared" si="821"/>
        <v>2</v>
      </c>
      <c r="AD364" s="56">
        <f t="shared" si="822"/>
        <v>3823</v>
      </c>
      <c r="AE364" s="19">
        <v>0</v>
      </c>
      <c r="AF364" s="19">
        <v>0</v>
      </c>
      <c r="AG364" s="19">
        <v>1</v>
      </c>
      <c r="AH364" s="19">
        <v>976</v>
      </c>
      <c r="AI364" s="19">
        <v>1</v>
      </c>
      <c r="AJ364" s="19">
        <v>552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45">
        <v>0</v>
      </c>
      <c r="AS364" s="57">
        <f t="shared" si="823"/>
        <v>171</v>
      </c>
      <c r="AT364" s="57">
        <f t="shared" si="824"/>
        <v>86092</v>
      </c>
      <c r="AU364" s="19">
        <v>140</v>
      </c>
      <c r="AV364" s="45">
        <v>39954</v>
      </c>
      <c r="AW364" s="19">
        <v>48</v>
      </c>
      <c r="AX364" s="19">
        <v>22088</v>
      </c>
      <c r="AY364" s="19">
        <v>0</v>
      </c>
      <c r="AZ364" s="19">
        <v>0</v>
      </c>
      <c r="BA364" s="19">
        <v>2</v>
      </c>
      <c r="BB364" s="19">
        <v>6314</v>
      </c>
      <c r="BC364" s="19">
        <v>3</v>
      </c>
      <c r="BD364" s="19">
        <v>8456</v>
      </c>
      <c r="BE364" s="19">
        <v>24</v>
      </c>
      <c r="BF364" s="19">
        <v>12290</v>
      </c>
      <c r="BG364" s="19">
        <v>22</v>
      </c>
      <c r="BH364" s="19">
        <v>11275</v>
      </c>
      <c r="BI364" s="58">
        <f t="shared" si="825"/>
        <v>51</v>
      </c>
      <c r="BJ364" s="59">
        <f t="shared" si="826"/>
        <v>38335</v>
      </c>
      <c r="BK364" s="58">
        <f t="shared" si="827"/>
        <v>222</v>
      </c>
      <c r="BL364" s="59">
        <f t="shared" si="828"/>
        <v>124427</v>
      </c>
    </row>
    <row r="365" spans="1:64" s="60" customFormat="1" ht="18" customHeight="1" thickBot="1" x14ac:dyDescent="0.3">
      <c r="A365" s="53" t="s">
        <v>27</v>
      </c>
      <c r="B365" s="54" t="s">
        <v>56</v>
      </c>
      <c r="C365" s="19">
        <v>738</v>
      </c>
      <c r="D365" s="45">
        <v>167455</v>
      </c>
      <c r="E365" s="19">
        <v>170</v>
      </c>
      <c r="F365" s="45">
        <v>64651</v>
      </c>
      <c r="G365" s="155">
        <v>123</v>
      </c>
      <c r="H365" s="155">
        <v>24290</v>
      </c>
      <c r="I365" s="19">
        <v>23</v>
      </c>
      <c r="J365" s="19">
        <v>969</v>
      </c>
      <c r="K365" s="19">
        <v>70</v>
      </c>
      <c r="L365" s="19">
        <v>13061</v>
      </c>
      <c r="M365" s="19">
        <v>14</v>
      </c>
      <c r="N365" s="19">
        <v>2612</v>
      </c>
      <c r="O365" s="55">
        <f t="shared" si="819"/>
        <v>1001</v>
      </c>
      <c r="P365" s="55">
        <f t="shared" si="820"/>
        <v>246136</v>
      </c>
      <c r="Q365" s="19">
        <v>838</v>
      </c>
      <c r="R365" s="19">
        <v>129830</v>
      </c>
      <c r="S365" s="19">
        <v>58</v>
      </c>
      <c r="T365" s="19">
        <v>17007</v>
      </c>
      <c r="U365" s="19">
        <v>4</v>
      </c>
      <c r="V365" s="19">
        <v>9023</v>
      </c>
      <c r="W365" s="19">
        <v>0</v>
      </c>
      <c r="X365" s="19">
        <v>0</v>
      </c>
      <c r="Y365" s="19">
        <v>2</v>
      </c>
      <c r="Z365" s="52">
        <v>1969</v>
      </c>
      <c r="AA365" s="29">
        <v>0</v>
      </c>
      <c r="AB365" s="29">
        <v>0</v>
      </c>
      <c r="AC365" s="56">
        <f t="shared" si="821"/>
        <v>64</v>
      </c>
      <c r="AD365" s="56">
        <f t="shared" si="822"/>
        <v>27999</v>
      </c>
      <c r="AE365" s="19">
        <v>0</v>
      </c>
      <c r="AF365" s="19">
        <v>0</v>
      </c>
      <c r="AG365" s="19">
        <v>3</v>
      </c>
      <c r="AH365" s="19">
        <v>3175</v>
      </c>
      <c r="AI365" s="19">
        <v>3</v>
      </c>
      <c r="AJ365" s="19">
        <v>2318</v>
      </c>
      <c r="AK365" s="19">
        <v>2</v>
      </c>
      <c r="AL365" s="19">
        <v>257</v>
      </c>
      <c r="AM365" s="19">
        <v>4</v>
      </c>
      <c r="AN365" s="19">
        <v>328</v>
      </c>
      <c r="AO365" s="19">
        <v>29</v>
      </c>
      <c r="AP365" s="19">
        <v>1430</v>
      </c>
      <c r="AQ365" s="19">
        <v>2</v>
      </c>
      <c r="AR365" s="45">
        <v>500</v>
      </c>
      <c r="AS365" s="57">
        <f t="shared" si="823"/>
        <v>1106</v>
      </c>
      <c r="AT365" s="57">
        <f t="shared" si="824"/>
        <v>281643</v>
      </c>
      <c r="AU365" s="19">
        <v>678</v>
      </c>
      <c r="AV365" s="45">
        <v>99279</v>
      </c>
      <c r="AW365" s="19">
        <v>392</v>
      </c>
      <c r="AX365" s="19">
        <v>56769</v>
      </c>
      <c r="AY365" s="19">
        <v>0</v>
      </c>
      <c r="AZ365" s="19">
        <v>0</v>
      </c>
      <c r="BA365" s="19">
        <v>0</v>
      </c>
      <c r="BB365" s="19">
        <v>3382</v>
      </c>
      <c r="BC365" s="19">
        <v>2</v>
      </c>
      <c r="BD365" s="19">
        <v>5637</v>
      </c>
      <c r="BE365" s="19">
        <v>27</v>
      </c>
      <c r="BF365" s="19">
        <v>17820</v>
      </c>
      <c r="BG365" s="19">
        <v>23</v>
      </c>
      <c r="BH365" s="19">
        <v>11500</v>
      </c>
      <c r="BI365" s="58">
        <f t="shared" si="825"/>
        <v>52</v>
      </c>
      <c r="BJ365" s="59">
        <f t="shared" si="826"/>
        <v>38339</v>
      </c>
      <c r="BK365" s="58">
        <f t="shared" si="827"/>
        <v>1158</v>
      </c>
      <c r="BL365" s="59">
        <f t="shared" si="828"/>
        <v>319982</v>
      </c>
    </row>
    <row r="366" spans="1:64" s="60" customFormat="1" ht="18" customHeight="1" thickBot="1" x14ac:dyDescent="0.3">
      <c r="A366" s="53" t="s">
        <v>7</v>
      </c>
      <c r="B366" s="54" t="s">
        <v>56</v>
      </c>
      <c r="C366" s="19">
        <v>77</v>
      </c>
      <c r="D366" s="45">
        <v>21050</v>
      </c>
      <c r="E366" s="19">
        <v>27</v>
      </c>
      <c r="F366" s="45">
        <v>12856</v>
      </c>
      <c r="G366" s="150">
        <v>0</v>
      </c>
      <c r="H366" s="150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55">
        <f t="shared" si="819"/>
        <v>104</v>
      </c>
      <c r="P366" s="55">
        <f t="shared" si="820"/>
        <v>33906</v>
      </c>
      <c r="Q366" s="19">
        <v>87</v>
      </c>
      <c r="R366" s="19">
        <v>16843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52">
        <v>0</v>
      </c>
      <c r="AA366" s="19">
        <v>0</v>
      </c>
      <c r="AB366" s="19">
        <v>0</v>
      </c>
      <c r="AC366" s="56">
        <f t="shared" si="821"/>
        <v>0</v>
      </c>
      <c r="AD366" s="56">
        <f t="shared" si="822"/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45">
        <v>0</v>
      </c>
      <c r="AS366" s="57">
        <f t="shared" si="823"/>
        <v>104</v>
      </c>
      <c r="AT366" s="57">
        <f t="shared" si="824"/>
        <v>33906</v>
      </c>
      <c r="AU366" s="19">
        <v>64</v>
      </c>
      <c r="AV366" s="45">
        <v>11027</v>
      </c>
      <c r="AW366" s="19">
        <v>0</v>
      </c>
      <c r="AX366" s="19">
        <v>0</v>
      </c>
      <c r="AY366" s="19">
        <v>0</v>
      </c>
      <c r="AZ366" s="19">
        <v>0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58">
        <f t="shared" si="825"/>
        <v>0</v>
      </c>
      <c r="BJ366" s="59">
        <f t="shared" si="826"/>
        <v>0</v>
      </c>
      <c r="BK366" s="58">
        <f t="shared" si="827"/>
        <v>104</v>
      </c>
      <c r="BL366" s="59">
        <f t="shared" si="828"/>
        <v>33906</v>
      </c>
    </row>
    <row r="367" spans="1:64" s="60" customFormat="1" ht="18" customHeight="1" thickBot="1" x14ac:dyDescent="0.3">
      <c r="A367" s="53" t="s">
        <v>21</v>
      </c>
      <c r="B367" s="54" t="s">
        <v>56</v>
      </c>
      <c r="C367" s="19">
        <v>547</v>
      </c>
      <c r="D367" s="45">
        <v>264362</v>
      </c>
      <c r="E367" s="19">
        <v>161</v>
      </c>
      <c r="F367" s="45">
        <v>144780</v>
      </c>
      <c r="G367" s="150">
        <v>14</v>
      </c>
      <c r="H367" s="150">
        <v>22336</v>
      </c>
      <c r="I367" s="19">
        <v>11</v>
      </c>
      <c r="J367" s="19">
        <v>2656</v>
      </c>
      <c r="K367" s="19">
        <v>23</v>
      </c>
      <c r="L367" s="19">
        <v>6495</v>
      </c>
      <c r="M367" s="19">
        <v>0</v>
      </c>
      <c r="N367" s="19">
        <v>0</v>
      </c>
      <c r="O367" s="55">
        <f t="shared" si="819"/>
        <v>742</v>
      </c>
      <c r="P367" s="55">
        <f t="shared" si="820"/>
        <v>418293</v>
      </c>
      <c r="Q367" s="19">
        <v>622</v>
      </c>
      <c r="R367" s="19">
        <v>211529</v>
      </c>
      <c r="S367" s="19">
        <v>15</v>
      </c>
      <c r="T367" s="19">
        <v>18180</v>
      </c>
      <c r="U367" s="19">
        <v>1</v>
      </c>
      <c r="V367" s="19">
        <v>4830</v>
      </c>
      <c r="W367" s="19">
        <v>0</v>
      </c>
      <c r="X367" s="19">
        <v>0</v>
      </c>
      <c r="Y367" s="19">
        <v>1</v>
      </c>
      <c r="Z367" s="52">
        <v>348</v>
      </c>
      <c r="AA367" s="19">
        <v>0</v>
      </c>
      <c r="AB367" s="19">
        <v>0</v>
      </c>
      <c r="AC367" s="56">
        <f t="shared" si="821"/>
        <v>17</v>
      </c>
      <c r="AD367" s="56">
        <f t="shared" si="822"/>
        <v>23358</v>
      </c>
      <c r="AE367" s="19">
        <v>0</v>
      </c>
      <c r="AF367" s="19">
        <v>0</v>
      </c>
      <c r="AG367" s="19">
        <v>2</v>
      </c>
      <c r="AH367" s="19">
        <v>3910</v>
      </c>
      <c r="AI367" s="19">
        <v>4</v>
      </c>
      <c r="AJ367" s="19">
        <v>6547</v>
      </c>
      <c r="AK367" s="19">
        <v>1</v>
      </c>
      <c r="AL367" s="19">
        <v>1171</v>
      </c>
      <c r="AM367" s="19">
        <v>8</v>
      </c>
      <c r="AN367" s="19">
        <v>416</v>
      </c>
      <c r="AO367" s="19">
        <v>0</v>
      </c>
      <c r="AP367" s="19">
        <v>0</v>
      </c>
      <c r="AQ367" s="19">
        <v>0</v>
      </c>
      <c r="AR367" s="45">
        <v>0</v>
      </c>
      <c r="AS367" s="57">
        <f t="shared" si="823"/>
        <v>774</v>
      </c>
      <c r="AT367" s="57">
        <f t="shared" si="824"/>
        <v>453695</v>
      </c>
      <c r="AU367" s="19">
        <v>471</v>
      </c>
      <c r="AV367" s="45">
        <v>150907</v>
      </c>
      <c r="AW367" s="19">
        <v>21</v>
      </c>
      <c r="AX367" s="19">
        <v>843</v>
      </c>
      <c r="AY367" s="19">
        <v>0</v>
      </c>
      <c r="AZ367" s="19">
        <v>0</v>
      </c>
      <c r="BA367" s="19">
        <v>0</v>
      </c>
      <c r="BB367" s="19">
        <v>0</v>
      </c>
      <c r="BC367" s="19">
        <v>0</v>
      </c>
      <c r="BD367" s="19">
        <v>0</v>
      </c>
      <c r="BE367" s="19">
        <v>2</v>
      </c>
      <c r="BF367" s="19">
        <v>13580</v>
      </c>
      <c r="BG367" s="19">
        <v>1</v>
      </c>
      <c r="BH367" s="19">
        <v>575</v>
      </c>
      <c r="BI367" s="58">
        <f t="shared" si="825"/>
        <v>3</v>
      </c>
      <c r="BJ367" s="59">
        <f t="shared" si="826"/>
        <v>14155</v>
      </c>
      <c r="BK367" s="58">
        <f t="shared" si="827"/>
        <v>777</v>
      </c>
      <c r="BL367" s="59">
        <f t="shared" si="828"/>
        <v>467850</v>
      </c>
    </row>
    <row r="368" spans="1:64" s="60" customFormat="1" ht="18" customHeight="1" thickBot="1" x14ac:dyDescent="0.3">
      <c r="A368" s="53" t="s">
        <v>8</v>
      </c>
      <c r="B368" s="54" t="s">
        <v>56</v>
      </c>
      <c r="C368" s="19">
        <v>0</v>
      </c>
      <c r="D368" s="45">
        <v>0</v>
      </c>
      <c r="E368" s="19">
        <v>0</v>
      </c>
      <c r="F368" s="45">
        <v>0</v>
      </c>
      <c r="G368" s="150">
        <v>0</v>
      </c>
      <c r="H368" s="150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55">
        <f t="shared" si="819"/>
        <v>0</v>
      </c>
      <c r="P368" s="55">
        <f t="shared" si="820"/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52">
        <v>0</v>
      </c>
      <c r="AA368" s="19">
        <v>0</v>
      </c>
      <c r="AB368" s="19">
        <v>0</v>
      </c>
      <c r="AC368" s="56">
        <f t="shared" si="821"/>
        <v>0</v>
      </c>
      <c r="AD368" s="56">
        <f t="shared" si="822"/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45">
        <v>0</v>
      </c>
      <c r="AS368" s="57">
        <f t="shared" si="823"/>
        <v>0</v>
      </c>
      <c r="AT368" s="57">
        <f t="shared" si="824"/>
        <v>0</v>
      </c>
      <c r="AU368" s="19">
        <v>0</v>
      </c>
      <c r="AV368" s="45">
        <v>0</v>
      </c>
      <c r="AW368" s="19">
        <v>0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58">
        <f t="shared" si="825"/>
        <v>0</v>
      </c>
      <c r="BJ368" s="59">
        <f t="shared" si="826"/>
        <v>0</v>
      </c>
      <c r="BK368" s="58">
        <f t="shared" si="827"/>
        <v>0</v>
      </c>
      <c r="BL368" s="59">
        <f t="shared" si="828"/>
        <v>0</v>
      </c>
    </row>
    <row r="369" spans="1:64" s="60" customFormat="1" ht="18" customHeight="1" thickBot="1" x14ac:dyDescent="0.3">
      <c r="A369" s="53" t="s">
        <v>9</v>
      </c>
      <c r="B369" s="54" t="s">
        <v>56</v>
      </c>
      <c r="C369" s="19">
        <v>474</v>
      </c>
      <c r="D369" s="45">
        <v>74712</v>
      </c>
      <c r="E369" s="19">
        <v>108</v>
      </c>
      <c r="F369" s="45">
        <v>41715</v>
      </c>
      <c r="G369" s="150">
        <v>177</v>
      </c>
      <c r="H369" s="150">
        <v>152</v>
      </c>
      <c r="I369" s="19">
        <v>1</v>
      </c>
      <c r="J369" s="19">
        <v>23</v>
      </c>
      <c r="K369" s="19">
        <v>59</v>
      </c>
      <c r="L369" s="19">
        <v>2145</v>
      </c>
      <c r="M369" s="19">
        <v>1</v>
      </c>
      <c r="N369" s="19">
        <v>375</v>
      </c>
      <c r="O369" s="55">
        <f t="shared" si="819"/>
        <v>642</v>
      </c>
      <c r="P369" s="55">
        <f t="shared" si="820"/>
        <v>118595</v>
      </c>
      <c r="Q369" s="19">
        <v>536</v>
      </c>
      <c r="R369" s="19">
        <v>59781</v>
      </c>
      <c r="S369" s="19">
        <v>7</v>
      </c>
      <c r="T369" s="19">
        <v>7341</v>
      </c>
      <c r="U369" s="19">
        <v>1</v>
      </c>
      <c r="V369" s="19">
        <v>3752</v>
      </c>
      <c r="W369" s="19">
        <v>0</v>
      </c>
      <c r="X369" s="19">
        <v>0</v>
      </c>
      <c r="Y369" s="19">
        <v>20</v>
      </c>
      <c r="Z369" s="52">
        <v>4374</v>
      </c>
      <c r="AA369" s="19">
        <v>2</v>
      </c>
      <c r="AB369" s="19">
        <v>2000</v>
      </c>
      <c r="AC369" s="56">
        <f t="shared" si="821"/>
        <v>28</v>
      </c>
      <c r="AD369" s="56">
        <f t="shared" si="822"/>
        <v>15467</v>
      </c>
      <c r="AE369" s="19">
        <v>0</v>
      </c>
      <c r="AF369" s="19">
        <v>0</v>
      </c>
      <c r="AG369" s="19">
        <v>1</v>
      </c>
      <c r="AH369" s="19">
        <v>548</v>
      </c>
      <c r="AI369" s="19">
        <v>8</v>
      </c>
      <c r="AJ369" s="19">
        <v>7004</v>
      </c>
      <c r="AK369" s="19">
        <v>1</v>
      </c>
      <c r="AL369" s="19">
        <v>2536</v>
      </c>
      <c r="AM369" s="19">
        <v>5</v>
      </c>
      <c r="AN369" s="19">
        <v>194</v>
      </c>
      <c r="AO369" s="19">
        <v>0</v>
      </c>
      <c r="AP369" s="19">
        <v>0</v>
      </c>
      <c r="AQ369" s="19">
        <v>0</v>
      </c>
      <c r="AR369" s="45">
        <v>0</v>
      </c>
      <c r="AS369" s="57">
        <f t="shared" si="823"/>
        <v>685</v>
      </c>
      <c r="AT369" s="57">
        <f t="shared" si="824"/>
        <v>144344</v>
      </c>
      <c r="AU369" s="19">
        <v>414</v>
      </c>
      <c r="AV369" s="45">
        <v>46985</v>
      </c>
      <c r="AW369" s="19">
        <v>11</v>
      </c>
      <c r="AX369" s="19">
        <v>475</v>
      </c>
      <c r="AY369" s="19">
        <v>0</v>
      </c>
      <c r="AZ369" s="19">
        <v>0</v>
      </c>
      <c r="BA369" s="19">
        <v>3</v>
      </c>
      <c r="BB369" s="19">
        <v>8456</v>
      </c>
      <c r="BC369" s="19">
        <v>3</v>
      </c>
      <c r="BD369" s="19">
        <v>11839</v>
      </c>
      <c r="BE369" s="19">
        <v>12</v>
      </c>
      <c r="BF369" s="19">
        <v>6144</v>
      </c>
      <c r="BG369" s="19">
        <v>112</v>
      </c>
      <c r="BH369" s="19">
        <v>7892</v>
      </c>
      <c r="BI369" s="58">
        <f t="shared" si="825"/>
        <v>130</v>
      </c>
      <c r="BJ369" s="59">
        <f t="shared" si="826"/>
        <v>34331</v>
      </c>
      <c r="BK369" s="58">
        <f t="shared" si="827"/>
        <v>815</v>
      </c>
      <c r="BL369" s="59">
        <f t="shared" si="828"/>
        <v>178675</v>
      </c>
    </row>
    <row r="370" spans="1:64" s="60" customFormat="1" ht="18" customHeight="1" thickBot="1" x14ac:dyDescent="0.3">
      <c r="A370" s="53" t="s">
        <v>10</v>
      </c>
      <c r="B370" s="54" t="s">
        <v>56</v>
      </c>
      <c r="C370" s="19">
        <v>0</v>
      </c>
      <c r="D370" s="45">
        <v>0</v>
      </c>
      <c r="E370" s="19">
        <v>0</v>
      </c>
      <c r="F370" s="45">
        <v>0</v>
      </c>
      <c r="G370" s="150">
        <v>0</v>
      </c>
      <c r="H370" s="150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55">
        <f t="shared" si="819"/>
        <v>0</v>
      </c>
      <c r="P370" s="55">
        <f t="shared" si="820"/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0</v>
      </c>
      <c r="W370" s="19">
        <v>0</v>
      </c>
      <c r="X370" s="19">
        <v>0</v>
      </c>
      <c r="Y370" s="19">
        <v>0</v>
      </c>
      <c r="Z370" s="52">
        <v>0</v>
      </c>
      <c r="AA370" s="19">
        <v>0</v>
      </c>
      <c r="AB370" s="19">
        <v>0</v>
      </c>
      <c r="AC370" s="56">
        <f t="shared" si="821"/>
        <v>0</v>
      </c>
      <c r="AD370" s="56">
        <f t="shared" si="822"/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0</v>
      </c>
      <c r="AO370" s="19">
        <v>0</v>
      </c>
      <c r="AP370" s="19">
        <v>0</v>
      </c>
      <c r="AQ370" s="19">
        <v>0</v>
      </c>
      <c r="AR370" s="45">
        <v>0</v>
      </c>
      <c r="AS370" s="57">
        <f t="shared" si="823"/>
        <v>0</v>
      </c>
      <c r="AT370" s="57">
        <f t="shared" si="824"/>
        <v>0</v>
      </c>
      <c r="AU370" s="19">
        <v>0</v>
      </c>
      <c r="AV370" s="45">
        <v>0</v>
      </c>
      <c r="AW370" s="19">
        <v>0</v>
      </c>
      <c r="AX370" s="19">
        <v>0</v>
      </c>
      <c r="AY370" s="19">
        <v>0</v>
      </c>
      <c r="AZ370" s="19">
        <v>0</v>
      </c>
      <c r="BA370" s="19">
        <v>0</v>
      </c>
      <c r="BB370" s="19">
        <v>0</v>
      </c>
      <c r="BC370" s="19">
        <v>0</v>
      </c>
      <c r="BD370" s="19">
        <v>0</v>
      </c>
      <c r="BE370" s="19">
        <v>0</v>
      </c>
      <c r="BF370" s="19">
        <v>0</v>
      </c>
      <c r="BG370" s="19">
        <v>0</v>
      </c>
      <c r="BH370" s="19">
        <v>0</v>
      </c>
      <c r="BI370" s="58">
        <f t="shared" si="825"/>
        <v>0</v>
      </c>
      <c r="BJ370" s="59">
        <f t="shared" si="826"/>
        <v>0</v>
      </c>
      <c r="BK370" s="58">
        <f t="shared" si="827"/>
        <v>0</v>
      </c>
      <c r="BL370" s="59">
        <f t="shared" si="828"/>
        <v>0</v>
      </c>
    </row>
    <row r="371" spans="1:64" s="60" customFormat="1" ht="18" customHeight="1" thickBot="1" x14ac:dyDescent="0.3">
      <c r="A371" s="53" t="s">
        <v>11</v>
      </c>
      <c r="B371" s="54" t="s">
        <v>56</v>
      </c>
      <c r="C371" s="19">
        <v>155</v>
      </c>
      <c r="D371" s="45">
        <v>25060</v>
      </c>
      <c r="E371" s="19">
        <v>4</v>
      </c>
      <c r="F371" s="45">
        <v>10552</v>
      </c>
      <c r="G371" s="150">
        <v>4</v>
      </c>
      <c r="H371" s="150">
        <v>1190</v>
      </c>
      <c r="I371" s="19">
        <v>25</v>
      </c>
      <c r="J371" s="19">
        <v>1390</v>
      </c>
      <c r="K371" s="19">
        <v>25</v>
      </c>
      <c r="L371" s="19">
        <v>1216</v>
      </c>
      <c r="M371" s="19">
        <v>0</v>
      </c>
      <c r="N371" s="19">
        <v>0</v>
      </c>
      <c r="O371" s="55">
        <f t="shared" si="819"/>
        <v>209</v>
      </c>
      <c r="P371" s="55">
        <f t="shared" si="820"/>
        <v>38218</v>
      </c>
      <c r="Q371" s="19">
        <v>174</v>
      </c>
      <c r="R371" s="19">
        <v>20051</v>
      </c>
      <c r="S371" s="19">
        <v>45</v>
      </c>
      <c r="T371" s="19">
        <v>3181</v>
      </c>
      <c r="U371" s="19">
        <v>14</v>
      </c>
      <c r="V371" s="19">
        <v>1321</v>
      </c>
      <c r="W371" s="19">
        <v>0</v>
      </c>
      <c r="X371" s="19">
        <v>0</v>
      </c>
      <c r="Y371" s="19">
        <v>8</v>
      </c>
      <c r="Z371" s="52">
        <v>944</v>
      </c>
      <c r="AA371" s="19">
        <v>0</v>
      </c>
      <c r="AB371" s="19">
        <v>0</v>
      </c>
      <c r="AC371" s="56">
        <f t="shared" si="821"/>
        <v>67</v>
      </c>
      <c r="AD371" s="56">
        <f t="shared" si="822"/>
        <v>5446</v>
      </c>
      <c r="AE371" s="19">
        <v>0</v>
      </c>
      <c r="AF371" s="19">
        <v>0</v>
      </c>
      <c r="AG371" s="19">
        <v>8</v>
      </c>
      <c r="AH371" s="19">
        <v>729</v>
      </c>
      <c r="AI371" s="19">
        <v>6</v>
      </c>
      <c r="AJ371" s="19">
        <v>1361</v>
      </c>
      <c r="AK371" s="19">
        <v>4</v>
      </c>
      <c r="AL371" s="19">
        <v>479</v>
      </c>
      <c r="AM371" s="19">
        <v>5</v>
      </c>
      <c r="AN371" s="19">
        <v>152</v>
      </c>
      <c r="AO371" s="19">
        <v>38</v>
      </c>
      <c r="AP371" s="19">
        <v>2880</v>
      </c>
      <c r="AQ371" s="19">
        <v>0</v>
      </c>
      <c r="AR371" s="45">
        <v>0</v>
      </c>
      <c r="AS371" s="57">
        <f t="shared" si="823"/>
        <v>337</v>
      </c>
      <c r="AT371" s="57">
        <f t="shared" si="824"/>
        <v>49265</v>
      </c>
      <c r="AU371" s="19">
        <v>194</v>
      </c>
      <c r="AV371" s="45">
        <v>16854</v>
      </c>
      <c r="AW371" s="19">
        <v>4</v>
      </c>
      <c r="AX371" s="19">
        <v>486</v>
      </c>
      <c r="AY371" s="23">
        <v>0</v>
      </c>
      <c r="AZ371" s="23">
        <v>0</v>
      </c>
      <c r="BA371" s="23">
        <v>6</v>
      </c>
      <c r="BB371" s="23">
        <v>2255</v>
      </c>
      <c r="BC371" s="23">
        <v>5</v>
      </c>
      <c r="BD371" s="23">
        <v>3382</v>
      </c>
      <c r="BE371" s="64">
        <v>0</v>
      </c>
      <c r="BF371" s="64">
        <v>0</v>
      </c>
      <c r="BG371" s="64">
        <v>157</v>
      </c>
      <c r="BH371" s="64">
        <v>2424</v>
      </c>
      <c r="BI371" s="58">
        <f t="shared" si="825"/>
        <v>168</v>
      </c>
      <c r="BJ371" s="59">
        <f t="shared" si="826"/>
        <v>8061</v>
      </c>
      <c r="BK371" s="58">
        <f t="shared" si="827"/>
        <v>505</v>
      </c>
      <c r="BL371" s="59">
        <f t="shared" si="828"/>
        <v>57326</v>
      </c>
    </row>
    <row r="372" spans="1:64" s="60" customFormat="1" ht="18" customHeight="1" thickBot="1" x14ac:dyDescent="0.3">
      <c r="A372" s="53" t="s">
        <v>12</v>
      </c>
      <c r="B372" s="54" t="s">
        <v>56</v>
      </c>
      <c r="C372" s="43">
        <v>1501</v>
      </c>
      <c r="D372" s="61">
        <v>459978</v>
      </c>
      <c r="E372" s="65">
        <v>46</v>
      </c>
      <c r="F372" s="61">
        <v>27487</v>
      </c>
      <c r="G372" s="156">
        <v>189</v>
      </c>
      <c r="H372" s="151">
        <v>37852</v>
      </c>
      <c r="I372" s="43">
        <v>237</v>
      </c>
      <c r="J372" s="43">
        <v>11911</v>
      </c>
      <c r="K372" s="43">
        <v>254</v>
      </c>
      <c r="L372" s="43">
        <v>127057</v>
      </c>
      <c r="M372" s="28">
        <v>11</v>
      </c>
      <c r="N372" s="28">
        <v>3329</v>
      </c>
      <c r="O372" s="55">
        <f t="shared" si="819"/>
        <v>2038</v>
      </c>
      <c r="P372" s="55">
        <f t="shared" si="820"/>
        <v>626433</v>
      </c>
      <c r="Q372" s="19">
        <v>1707</v>
      </c>
      <c r="R372" s="19">
        <v>368049</v>
      </c>
      <c r="S372" s="43">
        <v>256</v>
      </c>
      <c r="T372" s="28">
        <v>255171</v>
      </c>
      <c r="U372" s="43">
        <v>45</v>
      </c>
      <c r="V372" s="28">
        <v>182264</v>
      </c>
      <c r="W372" s="43">
        <v>15</v>
      </c>
      <c r="X372" s="28">
        <v>72905</v>
      </c>
      <c r="Y372" s="43">
        <v>5</v>
      </c>
      <c r="Z372" s="66">
        <v>10414</v>
      </c>
      <c r="AA372" s="43">
        <v>1</v>
      </c>
      <c r="AB372" s="43">
        <v>545</v>
      </c>
      <c r="AC372" s="56">
        <f t="shared" si="821"/>
        <v>321</v>
      </c>
      <c r="AD372" s="56">
        <f t="shared" si="822"/>
        <v>520754</v>
      </c>
      <c r="AE372" s="43">
        <v>0</v>
      </c>
      <c r="AF372" s="43">
        <v>0</v>
      </c>
      <c r="AG372" s="43">
        <v>81</v>
      </c>
      <c r="AH372" s="43">
        <v>17090</v>
      </c>
      <c r="AI372" s="43">
        <v>172</v>
      </c>
      <c r="AJ372" s="43">
        <v>204768</v>
      </c>
      <c r="AK372" s="43">
        <v>18</v>
      </c>
      <c r="AL372" s="43">
        <v>15738</v>
      </c>
      <c r="AM372" s="43">
        <v>15</v>
      </c>
      <c r="AN372" s="43">
        <v>789</v>
      </c>
      <c r="AO372" s="43">
        <v>0</v>
      </c>
      <c r="AP372" s="43">
        <v>0</v>
      </c>
      <c r="AQ372" s="43">
        <v>0</v>
      </c>
      <c r="AR372" s="61">
        <v>0</v>
      </c>
      <c r="AS372" s="57">
        <f t="shared" si="823"/>
        <v>2645</v>
      </c>
      <c r="AT372" s="57">
        <f t="shared" si="824"/>
        <v>1385572</v>
      </c>
      <c r="AU372" s="19">
        <v>1676</v>
      </c>
      <c r="AV372" s="45">
        <v>586095</v>
      </c>
      <c r="AW372" s="43">
        <v>221</v>
      </c>
      <c r="AX372" s="43">
        <v>104214</v>
      </c>
      <c r="AY372" s="43">
        <v>0</v>
      </c>
      <c r="AZ372" s="43">
        <v>0</v>
      </c>
      <c r="BA372" s="43">
        <v>2</v>
      </c>
      <c r="BB372" s="43">
        <v>5384</v>
      </c>
      <c r="BC372" s="43">
        <v>12</v>
      </c>
      <c r="BD372" s="43">
        <v>43074</v>
      </c>
      <c r="BE372" s="43">
        <v>739</v>
      </c>
      <c r="BF372" s="43">
        <v>293447</v>
      </c>
      <c r="BG372" s="43">
        <v>552</v>
      </c>
      <c r="BH372" s="43">
        <v>220757</v>
      </c>
      <c r="BI372" s="58">
        <f t="shared" si="825"/>
        <v>1305</v>
      </c>
      <c r="BJ372" s="59">
        <f t="shared" si="826"/>
        <v>562662</v>
      </c>
      <c r="BK372" s="58">
        <f t="shared" si="827"/>
        <v>3950</v>
      </c>
      <c r="BL372" s="59">
        <f t="shared" si="828"/>
        <v>1948234</v>
      </c>
    </row>
    <row r="373" spans="1:64" s="60" customFormat="1" ht="18" customHeight="1" thickBot="1" x14ac:dyDescent="0.3">
      <c r="A373" s="53" t="s">
        <v>26</v>
      </c>
      <c r="B373" s="54" t="s">
        <v>56</v>
      </c>
      <c r="C373" s="19">
        <v>442</v>
      </c>
      <c r="D373" s="45">
        <v>99787</v>
      </c>
      <c r="E373" s="19">
        <v>80</v>
      </c>
      <c r="F373" s="45">
        <v>35884</v>
      </c>
      <c r="G373" s="150">
        <v>30</v>
      </c>
      <c r="H373" s="150">
        <v>4144</v>
      </c>
      <c r="I373" s="19">
        <v>53</v>
      </c>
      <c r="J373" s="19">
        <v>2645</v>
      </c>
      <c r="K373" s="19">
        <v>23</v>
      </c>
      <c r="L373" s="19">
        <v>10316</v>
      </c>
      <c r="M373" s="19">
        <v>0</v>
      </c>
      <c r="N373" s="19">
        <v>0</v>
      </c>
      <c r="O373" s="55">
        <f t="shared" si="819"/>
        <v>598</v>
      </c>
      <c r="P373" s="55">
        <f t="shared" si="820"/>
        <v>148632</v>
      </c>
      <c r="Q373" s="19">
        <v>500</v>
      </c>
      <c r="R373" s="19">
        <v>79351</v>
      </c>
      <c r="S373" s="19">
        <v>40</v>
      </c>
      <c r="T373" s="19">
        <v>7749</v>
      </c>
      <c r="U373" s="19">
        <v>16</v>
      </c>
      <c r="V373" s="19">
        <v>10333</v>
      </c>
      <c r="W373" s="19">
        <v>14</v>
      </c>
      <c r="X373" s="19">
        <v>57696</v>
      </c>
      <c r="Y373" s="19">
        <v>3</v>
      </c>
      <c r="Z373" s="52">
        <v>860</v>
      </c>
      <c r="AA373" s="19">
        <v>0</v>
      </c>
      <c r="AB373" s="19">
        <v>0</v>
      </c>
      <c r="AC373" s="56">
        <f t="shared" si="821"/>
        <v>73</v>
      </c>
      <c r="AD373" s="56">
        <f t="shared" si="822"/>
        <v>76638</v>
      </c>
      <c r="AE373" s="19">
        <v>0</v>
      </c>
      <c r="AF373" s="19">
        <v>0</v>
      </c>
      <c r="AG373" s="19">
        <v>7</v>
      </c>
      <c r="AH373" s="19">
        <v>814</v>
      </c>
      <c r="AI373" s="19">
        <v>8</v>
      </c>
      <c r="AJ373" s="19">
        <v>1703</v>
      </c>
      <c r="AK373" s="19">
        <v>0</v>
      </c>
      <c r="AL373" s="19">
        <v>0</v>
      </c>
      <c r="AM373" s="19">
        <v>0</v>
      </c>
      <c r="AN373" s="19">
        <v>0</v>
      </c>
      <c r="AO373" s="19">
        <v>11</v>
      </c>
      <c r="AP373" s="19">
        <v>6816</v>
      </c>
      <c r="AQ373" s="19">
        <v>2</v>
      </c>
      <c r="AR373" s="45">
        <v>2000</v>
      </c>
      <c r="AS373" s="57">
        <f t="shared" si="823"/>
        <v>697</v>
      </c>
      <c r="AT373" s="57">
        <f t="shared" si="824"/>
        <v>234603</v>
      </c>
      <c r="AU373" s="19">
        <v>422</v>
      </c>
      <c r="AV373" s="45">
        <v>86574</v>
      </c>
      <c r="AW373" s="19">
        <v>18</v>
      </c>
      <c r="AX373" s="19">
        <v>1108</v>
      </c>
      <c r="AY373" s="19">
        <v>0</v>
      </c>
      <c r="AZ373" s="19">
        <v>0</v>
      </c>
      <c r="BA373" s="19">
        <v>0</v>
      </c>
      <c r="BB373" s="19">
        <v>0</v>
      </c>
      <c r="BC373" s="19">
        <v>0</v>
      </c>
      <c r="BD373" s="19">
        <v>0</v>
      </c>
      <c r="BE373" s="19">
        <v>25</v>
      </c>
      <c r="BF373" s="19">
        <v>15189</v>
      </c>
      <c r="BG373" s="19">
        <v>23</v>
      </c>
      <c r="BH373" s="19">
        <v>13935</v>
      </c>
      <c r="BI373" s="58">
        <f t="shared" si="825"/>
        <v>48</v>
      </c>
      <c r="BJ373" s="59">
        <f t="shared" si="826"/>
        <v>29124</v>
      </c>
      <c r="BK373" s="58">
        <f t="shared" si="827"/>
        <v>745</v>
      </c>
      <c r="BL373" s="59">
        <f t="shared" si="828"/>
        <v>263727</v>
      </c>
    </row>
    <row r="374" spans="1:64" s="60" customFormat="1" ht="18" customHeight="1" thickBot="1" x14ac:dyDescent="0.3">
      <c r="A374" s="53" t="s">
        <v>13</v>
      </c>
      <c r="B374" s="54" t="s">
        <v>56</v>
      </c>
      <c r="C374" s="21">
        <v>215</v>
      </c>
      <c r="D374" s="45">
        <v>30913</v>
      </c>
      <c r="E374" s="21">
        <v>67</v>
      </c>
      <c r="F374" s="45">
        <v>18258</v>
      </c>
      <c r="G374" s="153">
        <v>108</v>
      </c>
      <c r="H374" s="153">
        <v>414</v>
      </c>
      <c r="I374" s="21">
        <v>9</v>
      </c>
      <c r="J374" s="21">
        <v>1441</v>
      </c>
      <c r="K374" s="21">
        <v>0</v>
      </c>
      <c r="L374" s="21">
        <v>0</v>
      </c>
      <c r="M374" s="21">
        <v>0</v>
      </c>
      <c r="N374" s="21">
        <v>0</v>
      </c>
      <c r="O374" s="55">
        <f t="shared" si="819"/>
        <v>291</v>
      </c>
      <c r="P374" s="55">
        <f t="shared" si="820"/>
        <v>50612</v>
      </c>
      <c r="Q374" s="19">
        <v>243</v>
      </c>
      <c r="R374" s="19">
        <v>25428</v>
      </c>
      <c r="S374" s="21">
        <v>12</v>
      </c>
      <c r="T374" s="21">
        <v>2481</v>
      </c>
      <c r="U374" s="21">
        <v>14</v>
      </c>
      <c r="V374" s="21">
        <v>7741</v>
      </c>
      <c r="W374" s="21">
        <v>2</v>
      </c>
      <c r="X374" s="21">
        <v>5271</v>
      </c>
      <c r="Y374" s="21">
        <v>94</v>
      </c>
      <c r="Z374" s="67">
        <v>19607</v>
      </c>
      <c r="AA374" s="21">
        <v>7</v>
      </c>
      <c r="AB374" s="21">
        <v>2977</v>
      </c>
      <c r="AC374" s="56">
        <f t="shared" si="821"/>
        <v>122</v>
      </c>
      <c r="AD374" s="56">
        <f t="shared" si="822"/>
        <v>35100</v>
      </c>
      <c r="AE374" s="21">
        <v>0</v>
      </c>
      <c r="AF374" s="21">
        <v>0</v>
      </c>
      <c r="AG374" s="21">
        <v>23</v>
      </c>
      <c r="AH374" s="21">
        <v>5800</v>
      </c>
      <c r="AI374" s="21">
        <v>34</v>
      </c>
      <c r="AJ374" s="21">
        <v>20103</v>
      </c>
      <c r="AK374" s="21">
        <v>7</v>
      </c>
      <c r="AL374" s="21">
        <v>1450</v>
      </c>
      <c r="AM374" s="21">
        <v>16</v>
      </c>
      <c r="AN374" s="21">
        <v>58</v>
      </c>
      <c r="AO374" s="21">
        <v>1535</v>
      </c>
      <c r="AP374" s="21">
        <v>42299</v>
      </c>
      <c r="AQ374" s="21">
        <v>4</v>
      </c>
      <c r="AR374" s="68">
        <v>2000</v>
      </c>
      <c r="AS374" s="57">
        <f t="shared" si="823"/>
        <v>2028</v>
      </c>
      <c r="AT374" s="57">
        <f t="shared" si="824"/>
        <v>155422</v>
      </c>
      <c r="AU374" s="19">
        <v>1407</v>
      </c>
      <c r="AV374" s="45">
        <v>68163</v>
      </c>
      <c r="AW374" s="21">
        <v>159</v>
      </c>
      <c r="AX374" s="21">
        <v>21807</v>
      </c>
      <c r="AY374" s="21">
        <v>0</v>
      </c>
      <c r="AZ374" s="21">
        <v>0</v>
      </c>
      <c r="BA374" s="21">
        <v>3</v>
      </c>
      <c r="BB374" s="21">
        <v>6539</v>
      </c>
      <c r="BC374" s="21">
        <v>1</v>
      </c>
      <c r="BD374" s="21">
        <v>2536</v>
      </c>
      <c r="BE374" s="21">
        <v>77</v>
      </c>
      <c r="BF374" s="21">
        <v>7582</v>
      </c>
      <c r="BG374" s="21">
        <v>70</v>
      </c>
      <c r="BH374" s="21">
        <v>35130</v>
      </c>
      <c r="BI374" s="58">
        <f t="shared" si="825"/>
        <v>151</v>
      </c>
      <c r="BJ374" s="59">
        <f t="shared" si="826"/>
        <v>51787</v>
      </c>
      <c r="BK374" s="58">
        <f t="shared" si="827"/>
        <v>2179</v>
      </c>
      <c r="BL374" s="59">
        <f t="shared" si="828"/>
        <v>207209</v>
      </c>
    </row>
    <row r="375" spans="1:64" s="60" customFormat="1" ht="18" customHeight="1" thickBot="1" x14ac:dyDescent="0.3">
      <c r="A375" s="53" t="s">
        <v>24</v>
      </c>
      <c r="B375" s="54" t="s">
        <v>56</v>
      </c>
      <c r="C375" s="19">
        <v>0</v>
      </c>
      <c r="D375" s="45">
        <v>0</v>
      </c>
      <c r="E375" s="73">
        <v>0</v>
      </c>
      <c r="F375" s="45">
        <v>0</v>
      </c>
      <c r="G375" s="150">
        <v>0</v>
      </c>
      <c r="H375" s="150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55">
        <f t="shared" si="819"/>
        <v>0</v>
      </c>
      <c r="P375" s="55">
        <f t="shared" si="820"/>
        <v>0</v>
      </c>
      <c r="Q375" s="19">
        <v>0</v>
      </c>
      <c r="R375" s="19">
        <v>0</v>
      </c>
      <c r="S375" s="19">
        <v>0</v>
      </c>
      <c r="T375" s="19">
        <v>0</v>
      </c>
      <c r="U375" s="19">
        <v>0</v>
      </c>
      <c r="V375" s="19">
        <v>0</v>
      </c>
      <c r="W375" s="19">
        <v>0</v>
      </c>
      <c r="X375" s="19">
        <v>0</v>
      </c>
      <c r="Y375" s="19">
        <v>0</v>
      </c>
      <c r="Z375" s="52">
        <v>0</v>
      </c>
      <c r="AA375" s="19">
        <v>0</v>
      </c>
      <c r="AB375" s="19">
        <v>0</v>
      </c>
      <c r="AC375" s="56">
        <f t="shared" si="821"/>
        <v>0</v>
      </c>
      <c r="AD375" s="56">
        <f t="shared" si="822"/>
        <v>0</v>
      </c>
      <c r="AE375" s="19">
        <v>0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0</v>
      </c>
      <c r="AN375" s="19">
        <v>0</v>
      </c>
      <c r="AO375" s="19">
        <v>0</v>
      </c>
      <c r="AP375" s="19">
        <v>0</v>
      </c>
      <c r="AQ375" s="19">
        <v>0</v>
      </c>
      <c r="AR375" s="45">
        <v>0</v>
      </c>
      <c r="AS375" s="57">
        <f t="shared" si="823"/>
        <v>0</v>
      </c>
      <c r="AT375" s="57">
        <f t="shared" si="824"/>
        <v>0</v>
      </c>
      <c r="AU375" s="19">
        <v>0</v>
      </c>
      <c r="AV375" s="45">
        <v>0</v>
      </c>
      <c r="AW375" s="19">
        <v>0</v>
      </c>
      <c r="AX375" s="19">
        <v>0</v>
      </c>
      <c r="AY375" s="19">
        <v>0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0</v>
      </c>
      <c r="BI375" s="58">
        <f t="shared" si="825"/>
        <v>0</v>
      </c>
      <c r="BJ375" s="59">
        <f t="shared" si="826"/>
        <v>0</v>
      </c>
      <c r="BK375" s="58">
        <f t="shared" si="827"/>
        <v>0</v>
      </c>
      <c r="BL375" s="59">
        <f t="shared" si="828"/>
        <v>0</v>
      </c>
    </row>
    <row r="376" spans="1:64" s="60" customFormat="1" ht="18" customHeight="1" thickBot="1" x14ac:dyDescent="0.3">
      <c r="A376" s="53" t="s">
        <v>14</v>
      </c>
      <c r="B376" s="54" t="s">
        <v>56</v>
      </c>
      <c r="C376" s="44">
        <v>495</v>
      </c>
      <c r="D376" s="45">
        <v>30209</v>
      </c>
      <c r="E376" s="19">
        <v>105</v>
      </c>
      <c r="F376" s="45">
        <v>15094</v>
      </c>
      <c r="G376" s="150">
        <v>17</v>
      </c>
      <c r="H376" s="150">
        <v>1523</v>
      </c>
      <c r="I376" s="44">
        <v>71</v>
      </c>
      <c r="J376" s="19">
        <v>1839</v>
      </c>
      <c r="K376" s="44">
        <v>0</v>
      </c>
      <c r="L376" s="19">
        <v>0</v>
      </c>
      <c r="M376" s="19">
        <v>0</v>
      </c>
      <c r="N376" s="19">
        <v>0</v>
      </c>
      <c r="O376" s="55">
        <f t="shared" si="819"/>
        <v>671</v>
      </c>
      <c r="P376" s="55">
        <f t="shared" si="820"/>
        <v>47142</v>
      </c>
      <c r="Q376" s="19">
        <v>556</v>
      </c>
      <c r="R376" s="19">
        <v>24170</v>
      </c>
      <c r="S376" s="44">
        <v>55</v>
      </c>
      <c r="T376" s="78">
        <v>3043</v>
      </c>
      <c r="U376" s="44">
        <v>30</v>
      </c>
      <c r="V376" s="19">
        <v>3043</v>
      </c>
      <c r="W376" s="44">
        <v>15</v>
      </c>
      <c r="X376" s="19">
        <v>1439</v>
      </c>
      <c r="Y376" s="19">
        <v>0</v>
      </c>
      <c r="Z376" s="52">
        <v>0</v>
      </c>
      <c r="AA376" s="19">
        <v>0</v>
      </c>
      <c r="AB376" s="19">
        <v>0</v>
      </c>
      <c r="AC376" s="56">
        <f t="shared" si="821"/>
        <v>100</v>
      </c>
      <c r="AD376" s="56">
        <f t="shared" si="822"/>
        <v>7525</v>
      </c>
      <c r="AE376" s="19">
        <v>3</v>
      </c>
      <c r="AF376" s="19">
        <v>113</v>
      </c>
      <c r="AG376" s="19">
        <v>15</v>
      </c>
      <c r="AH376" s="19">
        <v>3565</v>
      </c>
      <c r="AI376" s="19">
        <v>7</v>
      </c>
      <c r="AJ376" s="19">
        <v>2963</v>
      </c>
      <c r="AK376" s="19">
        <v>56</v>
      </c>
      <c r="AL376" s="19">
        <v>2819</v>
      </c>
      <c r="AM376" s="44">
        <v>1</v>
      </c>
      <c r="AN376" s="19">
        <v>113</v>
      </c>
      <c r="AO376" s="19">
        <v>61</v>
      </c>
      <c r="AP376" s="19">
        <v>1492</v>
      </c>
      <c r="AQ376" s="19">
        <v>2</v>
      </c>
      <c r="AR376" s="45">
        <v>500</v>
      </c>
      <c r="AS376" s="57">
        <f t="shared" si="823"/>
        <v>914</v>
      </c>
      <c r="AT376" s="57">
        <f t="shared" si="824"/>
        <v>65732</v>
      </c>
      <c r="AU376" s="19">
        <v>561</v>
      </c>
      <c r="AV376" s="45">
        <v>23355</v>
      </c>
      <c r="AW376" s="19">
        <v>24</v>
      </c>
      <c r="AX376" s="19">
        <v>4753</v>
      </c>
      <c r="AY376" s="19">
        <v>0</v>
      </c>
      <c r="AZ376" s="19">
        <v>0</v>
      </c>
      <c r="BA376" s="19">
        <v>0</v>
      </c>
      <c r="BB376" s="19">
        <v>0</v>
      </c>
      <c r="BC376" s="19">
        <v>0</v>
      </c>
      <c r="BD376" s="19">
        <v>0</v>
      </c>
      <c r="BE376" s="19">
        <v>0</v>
      </c>
      <c r="BF376" s="78">
        <v>0</v>
      </c>
      <c r="BG376" s="19">
        <v>58</v>
      </c>
      <c r="BH376" s="19">
        <v>5558</v>
      </c>
      <c r="BI376" s="58">
        <f t="shared" si="825"/>
        <v>58</v>
      </c>
      <c r="BJ376" s="59">
        <f t="shared" si="826"/>
        <v>5558</v>
      </c>
      <c r="BK376" s="58">
        <f t="shared" si="827"/>
        <v>972</v>
      </c>
      <c r="BL376" s="59">
        <f t="shared" si="828"/>
        <v>71290</v>
      </c>
    </row>
    <row r="377" spans="1:64" s="60" customFormat="1" ht="18" customHeight="1" thickBot="1" x14ac:dyDescent="0.3">
      <c r="A377" s="53" t="s">
        <v>15</v>
      </c>
      <c r="B377" s="54" t="s">
        <v>56</v>
      </c>
      <c r="C377" s="19">
        <v>0</v>
      </c>
      <c r="D377" s="45">
        <v>0</v>
      </c>
      <c r="E377" s="19">
        <v>0</v>
      </c>
      <c r="F377" s="45">
        <v>0</v>
      </c>
      <c r="G377" s="150">
        <v>0</v>
      </c>
      <c r="H377" s="150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55">
        <f t="shared" si="819"/>
        <v>0</v>
      </c>
      <c r="P377" s="55">
        <f t="shared" si="820"/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52">
        <v>0</v>
      </c>
      <c r="AA377" s="19">
        <v>0</v>
      </c>
      <c r="AB377" s="19">
        <v>0</v>
      </c>
      <c r="AC377" s="56">
        <f t="shared" si="821"/>
        <v>0</v>
      </c>
      <c r="AD377" s="56">
        <f t="shared" si="822"/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0</v>
      </c>
      <c r="AN377" s="19">
        <v>0</v>
      </c>
      <c r="AO377" s="19">
        <v>0</v>
      </c>
      <c r="AP377" s="19">
        <v>0</v>
      </c>
      <c r="AQ377" s="19">
        <v>0</v>
      </c>
      <c r="AR377" s="45">
        <v>0</v>
      </c>
      <c r="AS377" s="57">
        <f t="shared" si="823"/>
        <v>0</v>
      </c>
      <c r="AT377" s="57">
        <f t="shared" si="824"/>
        <v>0</v>
      </c>
      <c r="AU377" s="19">
        <v>0</v>
      </c>
      <c r="AV377" s="45">
        <v>0</v>
      </c>
      <c r="AW377" s="19">
        <v>0</v>
      </c>
      <c r="AX377" s="19">
        <v>0</v>
      </c>
      <c r="AY377" s="19">
        <v>0</v>
      </c>
      <c r="AZ377" s="19">
        <v>0</v>
      </c>
      <c r="BA377" s="19">
        <v>0</v>
      </c>
      <c r="BB377" s="19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58">
        <f t="shared" si="825"/>
        <v>0</v>
      </c>
      <c r="BJ377" s="59">
        <f t="shared" si="826"/>
        <v>0</v>
      </c>
      <c r="BK377" s="58">
        <f t="shared" si="827"/>
        <v>0</v>
      </c>
      <c r="BL377" s="59">
        <f t="shared" si="828"/>
        <v>0</v>
      </c>
    </row>
    <row r="378" spans="1:64" s="60" customFormat="1" ht="18" customHeight="1" thickBot="1" x14ac:dyDescent="0.3">
      <c r="A378" s="53" t="s">
        <v>22</v>
      </c>
      <c r="B378" s="54" t="s">
        <v>56</v>
      </c>
      <c r="C378" s="19">
        <v>0</v>
      </c>
      <c r="D378" s="45">
        <v>0</v>
      </c>
      <c r="E378" s="77">
        <v>0</v>
      </c>
      <c r="F378" s="45">
        <v>0</v>
      </c>
      <c r="G378" s="150">
        <v>0</v>
      </c>
      <c r="H378" s="150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55">
        <f t="shared" si="819"/>
        <v>0</v>
      </c>
      <c r="P378" s="55">
        <f t="shared" si="820"/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52">
        <v>0</v>
      </c>
      <c r="AA378" s="19">
        <v>0</v>
      </c>
      <c r="AB378" s="19">
        <v>0</v>
      </c>
      <c r="AC378" s="56">
        <f t="shared" si="821"/>
        <v>0</v>
      </c>
      <c r="AD378" s="56">
        <f t="shared" si="822"/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45">
        <v>0</v>
      </c>
      <c r="AS378" s="57">
        <f t="shared" si="823"/>
        <v>0</v>
      </c>
      <c r="AT378" s="57">
        <f t="shared" si="824"/>
        <v>0</v>
      </c>
      <c r="AU378" s="19">
        <v>0</v>
      </c>
      <c r="AV378" s="45">
        <v>0</v>
      </c>
      <c r="AW378" s="19">
        <v>0</v>
      </c>
      <c r="AX378" s="19">
        <v>0</v>
      </c>
      <c r="AY378" s="19">
        <v>0</v>
      </c>
      <c r="AZ378" s="19">
        <v>0</v>
      </c>
      <c r="BA378" s="19">
        <v>0</v>
      </c>
      <c r="BB378" s="19">
        <v>0</v>
      </c>
      <c r="BC378" s="19">
        <v>0</v>
      </c>
      <c r="BD378" s="19">
        <v>0</v>
      </c>
      <c r="BE378" s="19">
        <v>0</v>
      </c>
      <c r="BF378" s="19">
        <v>0</v>
      </c>
      <c r="BG378" s="19">
        <v>0</v>
      </c>
      <c r="BH378" s="19">
        <v>0</v>
      </c>
      <c r="BI378" s="58">
        <f t="shared" si="825"/>
        <v>0</v>
      </c>
      <c r="BJ378" s="59">
        <f t="shared" si="826"/>
        <v>0</v>
      </c>
      <c r="BK378" s="58">
        <f t="shared" si="827"/>
        <v>0</v>
      </c>
      <c r="BL378" s="59">
        <f t="shared" si="828"/>
        <v>0</v>
      </c>
    </row>
    <row r="379" spans="1:64" s="60" customFormat="1" ht="18" customHeight="1" thickBot="1" x14ac:dyDescent="0.3">
      <c r="A379" s="53" t="s">
        <v>23</v>
      </c>
      <c r="B379" s="54" t="s">
        <v>56</v>
      </c>
      <c r="C379" s="19">
        <v>0</v>
      </c>
      <c r="D379" s="45">
        <v>0</v>
      </c>
      <c r="E379" s="19">
        <v>0</v>
      </c>
      <c r="F379" s="45">
        <v>0</v>
      </c>
      <c r="G379" s="150">
        <v>0</v>
      </c>
      <c r="H379" s="150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55">
        <f t="shared" si="819"/>
        <v>0</v>
      </c>
      <c r="P379" s="55">
        <f t="shared" si="820"/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52">
        <v>0</v>
      </c>
      <c r="AA379" s="19">
        <v>0</v>
      </c>
      <c r="AB379" s="19">
        <v>0</v>
      </c>
      <c r="AC379" s="56">
        <f t="shared" si="821"/>
        <v>0</v>
      </c>
      <c r="AD379" s="56">
        <f t="shared" si="822"/>
        <v>0</v>
      </c>
      <c r="AE379" s="19">
        <v>0</v>
      </c>
      <c r="AF379" s="19">
        <v>0</v>
      </c>
      <c r="AG379" s="19">
        <v>0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45">
        <v>0</v>
      </c>
      <c r="AS379" s="57">
        <f t="shared" si="823"/>
        <v>0</v>
      </c>
      <c r="AT379" s="57">
        <f t="shared" si="824"/>
        <v>0</v>
      </c>
      <c r="AU379" s="19">
        <v>0</v>
      </c>
      <c r="AV379" s="45">
        <v>0</v>
      </c>
      <c r="AW379" s="19">
        <v>0</v>
      </c>
      <c r="AX379" s="19">
        <v>0</v>
      </c>
      <c r="AY379" s="19">
        <v>0</v>
      </c>
      <c r="AZ379" s="19">
        <v>0</v>
      </c>
      <c r="BA379" s="19">
        <v>0</v>
      </c>
      <c r="BB379" s="19">
        <v>0</v>
      </c>
      <c r="BC379" s="19">
        <v>0</v>
      </c>
      <c r="BD379" s="19">
        <v>0</v>
      </c>
      <c r="BE379" s="19">
        <v>0</v>
      </c>
      <c r="BF379" s="19">
        <v>0</v>
      </c>
      <c r="BG379" s="19">
        <v>0</v>
      </c>
      <c r="BH379" s="19">
        <v>0</v>
      </c>
      <c r="BI379" s="58">
        <f t="shared" si="825"/>
        <v>0</v>
      </c>
      <c r="BJ379" s="59">
        <f t="shared" si="826"/>
        <v>0</v>
      </c>
      <c r="BK379" s="58">
        <f t="shared" si="827"/>
        <v>0</v>
      </c>
      <c r="BL379" s="59">
        <f t="shared" si="828"/>
        <v>0</v>
      </c>
    </row>
    <row r="380" spans="1:64" s="60" customFormat="1" ht="20.25" customHeight="1" thickBot="1" x14ac:dyDescent="0.3">
      <c r="A380" s="3">
        <v>17</v>
      </c>
      <c r="B380" s="4" t="s">
        <v>56</v>
      </c>
      <c r="C380" s="30">
        <f>SUM(C360:C379)</f>
        <v>6139</v>
      </c>
      <c r="D380" s="2">
        <f>SUM(D360:D379)</f>
        <v>1583877</v>
      </c>
      <c r="E380" s="30">
        <f>SUM(E360:E379)</f>
        <v>1230</v>
      </c>
      <c r="F380" s="2">
        <f>SUM(F360:F379)</f>
        <v>559586</v>
      </c>
      <c r="G380" s="30">
        <f t="shared" ref="G380" si="945">SUM(G360:G379)</f>
        <v>938</v>
      </c>
      <c r="H380" s="2">
        <f t="shared" ref="H380" si="946">SUM(H360:H379)</f>
        <v>159499</v>
      </c>
      <c r="I380" s="30">
        <f t="shared" ref="I380" si="947">SUM(I360:I379)</f>
        <v>485</v>
      </c>
      <c r="J380" s="2">
        <f t="shared" ref="J380" si="948">SUM(J360:J379)</f>
        <v>45007</v>
      </c>
      <c r="K380" s="30">
        <f t="shared" ref="K380" si="949">SUM(K360:K379)</f>
        <v>469</v>
      </c>
      <c r="L380" s="2">
        <f t="shared" ref="L380" si="950">SUM(L360:L379)</f>
        <v>174014</v>
      </c>
      <c r="M380" s="30">
        <f t="shared" ref="M380" si="951">SUM(M360:M379)</f>
        <v>28</v>
      </c>
      <c r="N380" s="2">
        <f t="shared" ref="N380" si="952">SUM(N360:N379)</f>
        <v>6816</v>
      </c>
      <c r="O380" s="30">
        <f t="shared" ref="O380" si="953">SUM(O360:O379)</f>
        <v>8323</v>
      </c>
      <c r="P380" s="2">
        <f t="shared" ref="P380" si="954">SUM(P360:P379)</f>
        <v>2362484</v>
      </c>
      <c r="Q380" s="30">
        <f t="shared" ref="Q380" si="955">SUM(Q360:Q379)</f>
        <v>6798</v>
      </c>
      <c r="R380" s="2">
        <f t="shared" ref="R380" si="956">SUM(R360:R379)</f>
        <v>1231362</v>
      </c>
      <c r="S380" s="30">
        <f t="shared" ref="S380" si="957">SUM(S360:S379)</f>
        <v>755</v>
      </c>
      <c r="T380" s="2">
        <f t="shared" ref="T380" si="958">SUM(T360:T379)</f>
        <v>386604</v>
      </c>
      <c r="U380" s="30">
        <f t="shared" ref="U380" si="959">SUM(U360:U379)</f>
        <v>260</v>
      </c>
      <c r="V380" s="2">
        <f t="shared" ref="V380" si="960">SUM(V360:V379)</f>
        <v>480487</v>
      </c>
      <c r="W380" s="30">
        <f t="shared" ref="W380" si="961">SUM(W360:W379)</f>
        <v>52</v>
      </c>
      <c r="X380" s="2">
        <f t="shared" ref="X380" si="962">SUM(X360:X379)</f>
        <v>479077</v>
      </c>
      <c r="Y380" s="30">
        <f t="shared" ref="Y380" si="963">SUM(Y360:Y379)</f>
        <v>218</v>
      </c>
      <c r="Z380" s="2">
        <f t="shared" ref="Z380" si="964">SUM(Z360:Z379)</f>
        <v>55733</v>
      </c>
      <c r="AA380" s="30">
        <f t="shared" ref="AA380" si="965">SUM(AA360:AA379)</f>
        <v>32</v>
      </c>
      <c r="AB380" s="2">
        <f t="shared" ref="AB380" si="966">SUM(AB360:AB379)</f>
        <v>11820</v>
      </c>
      <c r="AC380" s="30">
        <f t="shared" ref="AC380" si="967">SUM(AC360:AC379)</f>
        <v>1285</v>
      </c>
      <c r="AD380" s="2">
        <f t="shared" ref="AD380" si="968">SUM(AD360:AD379)</f>
        <v>1401901</v>
      </c>
      <c r="AE380" s="30">
        <f t="shared" ref="AE380" si="969">SUM(AE360:AE379)</f>
        <v>3</v>
      </c>
      <c r="AF380" s="2">
        <f t="shared" ref="AF380" si="970">SUM(AF360:AF379)</f>
        <v>113</v>
      </c>
      <c r="AG380" s="30">
        <f t="shared" ref="AG380" si="971">SUM(AG360:AG379)</f>
        <v>232</v>
      </c>
      <c r="AH380" s="2">
        <f t="shared" ref="AH380" si="972">SUM(AH360:AH379)</f>
        <v>73571</v>
      </c>
      <c r="AI380" s="30">
        <f t="shared" ref="AI380" si="973">SUM(AI360:AI379)</f>
        <v>499</v>
      </c>
      <c r="AJ380" s="2">
        <f t="shared" ref="AJ380" si="974">SUM(AJ360:AJ379)</f>
        <v>445219</v>
      </c>
      <c r="AK380" s="30">
        <f t="shared" ref="AK380" si="975">SUM(AK360:AK379)</f>
        <v>194</v>
      </c>
      <c r="AL380" s="2">
        <f t="shared" ref="AL380" si="976">SUM(AL360:AL379)</f>
        <v>49662</v>
      </c>
      <c r="AM380" s="30">
        <f t="shared" ref="AM380" si="977">SUM(AM360:AM379)</f>
        <v>165</v>
      </c>
      <c r="AN380" s="2">
        <f t="shared" ref="AN380" si="978">SUM(AN360:AN379)</f>
        <v>6238</v>
      </c>
      <c r="AO380" s="30">
        <f t="shared" ref="AO380" si="979">SUM(AO360:AO379)</f>
        <v>1880</v>
      </c>
      <c r="AP380" s="2">
        <f t="shared" ref="AP380" si="980">SUM(AP360:AP379)</f>
        <v>80219</v>
      </c>
      <c r="AQ380" s="30">
        <f t="shared" ref="AQ380" si="981">SUM(AQ360:AQ379)</f>
        <v>67</v>
      </c>
      <c r="AR380" s="2">
        <f t="shared" ref="AR380" si="982">SUM(AR360:AR379)</f>
        <v>14656</v>
      </c>
      <c r="AS380" s="30">
        <f t="shared" ref="AS380" si="983">SUM(AS360:AS379)</f>
        <v>12581</v>
      </c>
      <c r="AT380" s="2">
        <f t="shared" ref="AT380" si="984">SUM(AT360:AT379)</f>
        <v>4419407</v>
      </c>
      <c r="AU380" s="30">
        <f t="shared" ref="AU380" si="985">SUM(AU360:AU379)</f>
        <v>7929</v>
      </c>
      <c r="AV380" s="2">
        <f t="shared" ref="AV380" si="986">SUM(AV360:AV379)</f>
        <v>1693546</v>
      </c>
      <c r="AW380" s="30">
        <f t="shared" ref="AW380" si="987">SUM(AW360:AW379)</f>
        <v>1038</v>
      </c>
      <c r="AX380" s="2">
        <f t="shared" ref="AX380" si="988">SUM(AX360:AX379)</f>
        <v>237155</v>
      </c>
      <c r="AY380" s="30">
        <f t="shared" ref="AY380" si="989">SUM(AY360:AY379)</f>
        <v>0</v>
      </c>
      <c r="AZ380" s="2">
        <f t="shared" ref="AZ380" si="990">SUM(AZ360:AZ379)</f>
        <v>0</v>
      </c>
      <c r="BA380" s="30">
        <f t="shared" ref="BA380" si="991">SUM(BA360:BA379)</f>
        <v>24</v>
      </c>
      <c r="BB380" s="2">
        <f t="shared" ref="BB380" si="992">SUM(BB360:BB379)</f>
        <v>49324</v>
      </c>
      <c r="BC380" s="30">
        <f t="shared" ref="BC380" si="993">SUM(BC360:BC379)</f>
        <v>57</v>
      </c>
      <c r="BD380" s="2">
        <f t="shared" ref="BD380" si="994">SUM(BD360:BD379)</f>
        <v>145096</v>
      </c>
      <c r="BE380" s="30">
        <f t="shared" ref="BE380" si="995">SUM(BE360:BE379)</f>
        <v>1564</v>
      </c>
      <c r="BF380" s="2">
        <f t="shared" ref="BF380" si="996">SUM(BF360:BF379)</f>
        <v>555092</v>
      </c>
      <c r="BG380" s="30">
        <f t="shared" ref="BG380" si="997">SUM(BG360:BG379)</f>
        <v>2097</v>
      </c>
      <c r="BH380" s="2">
        <f t="shared" ref="BH380" si="998">SUM(BH360:BH379)</f>
        <v>448306</v>
      </c>
      <c r="BI380" s="30">
        <f t="shared" ref="BI380" si="999">SUM(BI360:BI379)</f>
        <v>3742</v>
      </c>
      <c r="BJ380" s="2">
        <f t="shared" ref="BJ380" si="1000">SUM(BJ360:BJ379)</f>
        <v>1197818</v>
      </c>
      <c r="BK380" s="30">
        <f t="shared" ref="BK380" si="1001">SUM(BK360:BK379)</f>
        <v>16323</v>
      </c>
      <c r="BL380" s="2">
        <f t="shared" ref="BL380" si="1002">SUM(BL360:BL379)</f>
        <v>5617225</v>
      </c>
    </row>
    <row r="381" spans="1:64" s="60" customFormat="1" ht="18" customHeight="1" thickBot="1" x14ac:dyDescent="0.3">
      <c r="A381" s="53"/>
      <c r="B381" s="54"/>
      <c r="C381" s="19">
        <v>0</v>
      </c>
      <c r="D381" s="45">
        <v>0</v>
      </c>
      <c r="E381" s="19">
        <v>0</v>
      </c>
      <c r="F381" s="45">
        <v>0</v>
      </c>
      <c r="G381" s="150">
        <v>0</v>
      </c>
      <c r="H381" s="150">
        <v>0</v>
      </c>
      <c r="I381" s="19"/>
      <c r="J381" s="19"/>
      <c r="K381" s="19"/>
      <c r="L381" s="19"/>
      <c r="M381" s="19"/>
      <c r="N381" s="19"/>
      <c r="O381" s="55">
        <f t="shared" si="819"/>
        <v>0</v>
      </c>
      <c r="P381" s="55">
        <f t="shared" si="820"/>
        <v>0</v>
      </c>
      <c r="Q381" s="19"/>
      <c r="R381" s="19"/>
      <c r="S381" s="19"/>
      <c r="T381" s="19"/>
      <c r="U381" s="19"/>
      <c r="V381" s="19"/>
      <c r="W381" s="19"/>
      <c r="X381" s="19"/>
      <c r="Y381" s="19"/>
      <c r="Z381" s="52"/>
      <c r="AA381" s="19"/>
      <c r="AB381" s="19"/>
      <c r="AC381" s="56">
        <f t="shared" si="821"/>
        <v>0</v>
      </c>
      <c r="AD381" s="56">
        <f t="shared" si="822"/>
        <v>0</v>
      </c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45"/>
      <c r="AS381" s="57">
        <f t="shared" si="823"/>
        <v>0</v>
      </c>
      <c r="AT381" s="57">
        <f t="shared" si="824"/>
        <v>0</v>
      </c>
      <c r="AU381" s="19"/>
      <c r="AV381" s="45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58">
        <f t="shared" si="825"/>
        <v>0</v>
      </c>
      <c r="BJ381" s="59">
        <f t="shared" si="826"/>
        <v>0</v>
      </c>
      <c r="BK381" s="58">
        <f t="shared" si="827"/>
        <v>0</v>
      </c>
      <c r="BL381" s="59">
        <f t="shared" si="828"/>
        <v>0</v>
      </c>
    </row>
    <row r="382" spans="1:64" s="60" customFormat="1" ht="18" customHeight="1" thickBot="1" x14ac:dyDescent="0.3">
      <c r="A382" s="53" t="s">
        <v>4</v>
      </c>
      <c r="B382" s="54" t="s">
        <v>31</v>
      </c>
      <c r="C382" s="19">
        <v>689</v>
      </c>
      <c r="D382" s="45">
        <v>52091</v>
      </c>
      <c r="E382" s="19">
        <v>248</v>
      </c>
      <c r="F382" s="45">
        <v>40451</v>
      </c>
      <c r="G382" s="150">
        <v>20</v>
      </c>
      <c r="H382" s="150">
        <v>15527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55">
        <f t="shared" si="819"/>
        <v>937</v>
      </c>
      <c r="P382" s="55">
        <f t="shared" si="820"/>
        <v>92542</v>
      </c>
      <c r="Q382" s="19">
        <v>777</v>
      </c>
      <c r="R382" s="19">
        <v>41545</v>
      </c>
      <c r="S382" s="19">
        <v>37</v>
      </c>
      <c r="T382" s="19">
        <v>9127</v>
      </c>
      <c r="U382" s="19">
        <v>27</v>
      </c>
      <c r="V382" s="19">
        <v>52675</v>
      </c>
      <c r="W382" s="19">
        <v>1</v>
      </c>
      <c r="X382" s="19">
        <v>73268</v>
      </c>
      <c r="Y382" s="19">
        <v>0</v>
      </c>
      <c r="Z382" s="52">
        <v>0</v>
      </c>
      <c r="AA382" s="19">
        <v>0</v>
      </c>
      <c r="AB382" s="19">
        <v>0</v>
      </c>
      <c r="AC382" s="56">
        <f t="shared" si="821"/>
        <v>65</v>
      </c>
      <c r="AD382" s="56">
        <f t="shared" si="822"/>
        <v>135070</v>
      </c>
      <c r="AE382" s="19">
        <v>0</v>
      </c>
      <c r="AF382" s="19">
        <v>0</v>
      </c>
      <c r="AG382" s="19">
        <v>16</v>
      </c>
      <c r="AH382" s="19">
        <v>6356</v>
      </c>
      <c r="AI382" s="19">
        <v>49</v>
      </c>
      <c r="AJ382" s="19">
        <v>40124</v>
      </c>
      <c r="AK382" s="19">
        <v>22</v>
      </c>
      <c r="AL382" s="19">
        <v>5316</v>
      </c>
      <c r="AM382" s="19">
        <v>17</v>
      </c>
      <c r="AN382" s="19">
        <v>652</v>
      </c>
      <c r="AO382" s="19">
        <v>73</v>
      </c>
      <c r="AP382" s="19">
        <v>5597</v>
      </c>
      <c r="AQ382" s="19">
        <v>3</v>
      </c>
      <c r="AR382" s="45">
        <v>1000</v>
      </c>
      <c r="AS382" s="57">
        <f t="shared" si="823"/>
        <v>1179</v>
      </c>
      <c r="AT382" s="57">
        <f t="shared" si="824"/>
        <v>285657</v>
      </c>
      <c r="AU382" s="19">
        <v>704</v>
      </c>
      <c r="AV382" s="45">
        <v>103544</v>
      </c>
      <c r="AW382" s="19">
        <v>4</v>
      </c>
      <c r="AX382" s="19">
        <v>404</v>
      </c>
      <c r="AY382" s="19">
        <v>0</v>
      </c>
      <c r="AZ382" s="19">
        <v>0</v>
      </c>
      <c r="BA382" s="19">
        <v>1</v>
      </c>
      <c r="BB382" s="19">
        <v>3071</v>
      </c>
      <c r="BC382" s="19">
        <v>5</v>
      </c>
      <c r="BD382" s="19">
        <v>13681</v>
      </c>
      <c r="BE382" s="19">
        <v>95</v>
      </c>
      <c r="BF382" s="19">
        <v>28727</v>
      </c>
      <c r="BG382" s="19">
        <v>221</v>
      </c>
      <c r="BH382" s="19">
        <v>22180</v>
      </c>
      <c r="BI382" s="58">
        <f t="shared" si="825"/>
        <v>322</v>
      </c>
      <c r="BJ382" s="59">
        <f t="shared" si="826"/>
        <v>67659</v>
      </c>
      <c r="BK382" s="58">
        <f t="shared" si="827"/>
        <v>1501</v>
      </c>
      <c r="BL382" s="59">
        <f t="shared" si="828"/>
        <v>353316</v>
      </c>
    </row>
    <row r="383" spans="1:64" s="60" customFormat="1" ht="18" customHeight="1" thickBot="1" x14ac:dyDescent="0.3">
      <c r="A383" s="53" t="s">
        <v>20</v>
      </c>
      <c r="B383" s="54" t="s">
        <v>31</v>
      </c>
      <c r="C383" s="19">
        <v>0</v>
      </c>
      <c r="D383" s="45">
        <v>0</v>
      </c>
      <c r="E383" s="75">
        <v>0</v>
      </c>
      <c r="F383" s="45">
        <v>0</v>
      </c>
      <c r="G383" s="150">
        <v>0</v>
      </c>
      <c r="H383" s="150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55">
        <f t="shared" si="819"/>
        <v>0</v>
      </c>
      <c r="P383" s="55">
        <f t="shared" si="820"/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52">
        <v>0</v>
      </c>
      <c r="AA383" s="19">
        <v>0</v>
      </c>
      <c r="AB383" s="19">
        <v>0</v>
      </c>
      <c r="AC383" s="56">
        <f t="shared" si="821"/>
        <v>0</v>
      </c>
      <c r="AD383" s="56">
        <f t="shared" si="822"/>
        <v>0</v>
      </c>
      <c r="AE383" s="19">
        <v>0</v>
      </c>
      <c r="AF383" s="19">
        <v>0</v>
      </c>
      <c r="AG383" s="19"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45">
        <v>0</v>
      </c>
      <c r="AS383" s="57">
        <f t="shared" si="823"/>
        <v>0</v>
      </c>
      <c r="AT383" s="57">
        <f t="shared" si="824"/>
        <v>0</v>
      </c>
      <c r="AU383" s="19">
        <v>0</v>
      </c>
      <c r="AV383" s="45">
        <v>0</v>
      </c>
      <c r="AW383" s="19">
        <v>0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19">
        <v>0</v>
      </c>
      <c r="BG383" s="19">
        <v>0</v>
      </c>
      <c r="BH383" s="19">
        <v>0</v>
      </c>
      <c r="BI383" s="58">
        <f t="shared" si="825"/>
        <v>0</v>
      </c>
      <c r="BJ383" s="59">
        <f t="shared" si="826"/>
        <v>0</v>
      </c>
      <c r="BK383" s="58">
        <f t="shared" si="827"/>
        <v>0</v>
      </c>
      <c r="BL383" s="59">
        <f t="shared" si="828"/>
        <v>0</v>
      </c>
    </row>
    <row r="384" spans="1:64" s="60" customFormat="1" ht="18" customHeight="1" thickBot="1" x14ac:dyDescent="0.3">
      <c r="A384" s="53" t="s">
        <v>5</v>
      </c>
      <c r="B384" s="54" t="s">
        <v>31</v>
      </c>
      <c r="C384" s="19">
        <v>0</v>
      </c>
      <c r="D384" s="45">
        <v>0</v>
      </c>
      <c r="E384" s="19">
        <v>0</v>
      </c>
      <c r="F384" s="45">
        <v>0</v>
      </c>
      <c r="G384" s="150">
        <v>0</v>
      </c>
      <c r="H384" s="150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55">
        <f t="shared" si="819"/>
        <v>0</v>
      </c>
      <c r="P384" s="55">
        <f t="shared" si="820"/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52">
        <v>0</v>
      </c>
      <c r="AA384" s="19">
        <v>0</v>
      </c>
      <c r="AB384" s="19">
        <v>0</v>
      </c>
      <c r="AC384" s="56">
        <f t="shared" si="821"/>
        <v>0</v>
      </c>
      <c r="AD384" s="56">
        <f t="shared" si="822"/>
        <v>0</v>
      </c>
      <c r="AE384" s="19">
        <v>0</v>
      </c>
      <c r="AF384" s="19">
        <v>0</v>
      </c>
      <c r="AG384" s="19">
        <v>0</v>
      </c>
      <c r="AH384" s="19">
        <v>0</v>
      </c>
      <c r="AI384" s="19">
        <v>0</v>
      </c>
      <c r="AJ384" s="19">
        <v>0</v>
      </c>
      <c r="AK384" s="19">
        <v>0</v>
      </c>
      <c r="AL384" s="19">
        <v>0</v>
      </c>
      <c r="AM384" s="19">
        <v>0</v>
      </c>
      <c r="AN384" s="19">
        <v>0</v>
      </c>
      <c r="AO384" s="19">
        <v>0</v>
      </c>
      <c r="AP384" s="19">
        <v>0</v>
      </c>
      <c r="AQ384" s="19">
        <v>0</v>
      </c>
      <c r="AR384" s="45">
        <v>0</v>
      </c>
      <c r="AS384" s="57">
        <f t="shared" si="823"/>
        <v>0</v>
      </c>
      <c r="AT384" s="57">
        <f t="shared" si="824"/>
        <v>0</v>
      </c>
      <c r="AU384" s="19">
        <v>0</v>
      </c>
      <c r="AV384" s="45">
        <v>0</v>
      </c>
      <c r="AW384" s="19">
        <v>0</v>
      </c>
      <c r="AX384" s="19">
        <v>0</v>
      </c>
      <c r="AY384" s="19">
        <v>0</v>
      </c>
      <c r="AZ384" s="19">
        <v>0</v>
      </c>
      <c r="BA384" s="19">
        <v>0</v>
      </c>
      <c r="BB384" s="19">
        <v>0</v>
      </c>
      <c r="BC384" s="19">
        <v>0</v>
      </c>
      <c r="BD384" s="19">
        <v>0</v>
      </c>
      <c r="BE384" s="19">
        <v>0</v>
      </c>
      <c r="BF384" s="19">
        <v>0</v>
      </c>
      <c r="BG384" s="19">
        <v>0</v>
      </c>
      <c r="BH384" s="19">
        <v>0</v>
      </c>
      <c r="BI384" s="58">
        <f t="shared" si="825"/>
        <v>0</v>
      </c>
      <c r="BJ384" s="59">
        <f t="shared" si="826"/>
        <v>0</v>
      </c>
      <c r="BK384" s="58">
        <f t="shared" si="827"/>
        <v>0</v>
      </c>
      <c r="BL384" s="59">
        <f t="shared" si="828"/>
        <v>0</v>
      </c>
    </row>
    <row r="385" spans="1:64" s="60" customFormat="1" ht="18" customHeight="1" thickBot="1" x14ac:dyDescent="0.3">
      <c r="A385" s="53" t="s">
        <v>25</v>
      </c>
      <c r="B385" s="54" t="s">
        <v>31</v>
      </c>
      <c r="C385" s="19">
        <v>0</v>
      </c>
      <c r="D385" s="45">
        <v>0</v>
      </c>
      <c r="E385" s="19">
        <v>0</v>
      </c>
      <c r="F385" s="45">
        <v>0</v>
      </c>
      <c r="G385" s="150">
        <v>0</v>
      </c>
      <c r="H385" s="150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55">
        <f t="shared" si="819"/>
        <v>0</v>
      </c>
      <c r="P385" s="55">
        <f t="shared" si="820"/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52">
        <v>0</v>
      </c>
      <c r="AA385" s="19">
        <v>0</v>
      </c>
      <c r="AB385" s="19">
        <v>0</v>
      </c>
      <c r="AC385" s="56">
        <f t="shared" si="821"/>
        <v>0</v>
      </c>
      <c r="AD385" s="56">
        <f t="shared" si="822"/>
        <v>0</v>
      </c>
      <c r="AE385" s="19">
        <v>0</v>
      </c>
      <c r="AF385" s="19">
        <v>0</v>
      </c>
      <c r="AG385" s="19"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45">
        <v>0</v>
      </c>
      <c r="AS385" s="57">
        <f t="shared" si="823"/>
        <v>0</v>
      </c>
      <c r="AT385" s="57">
        <f t="shared" si="824"/>
        <v>0</v>
      </c>
      <c r="AU385" s="19">
        <v>0</v>
      </c>
      <c r="AV385" s="45">
        <v>0</v>
      </c>
      <c r="AW385" s="19">
        <v>0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19">
        <v>0</v>
      </c>
      <c r="BG385" s="19">
        <v>0</v>
      </c>
      <c r="BH385" s="19">
        <v>0</v>
      </c>
      <c r="BI385" s="58">
        <f t="shared" si="825"/>
        <v>0</v>
      </c>
      <c r="BJ385" s="59">
        <f t="shared" si="826"/>
        <v>0</v>
      </c>
      <c r="BK385" s="58">
        <f t="shared" si="827"/>
        <v>0</v>
      </c>
      <c r="BL385" s="59">
        <f t="shared" si="828"/>
        <v>0</v>
      </c>
    </row>
    <row r="386" spans="1:64" s="60" customFormat="1" ht="18" customHeight="1" thickBot="1" x14ac:dyDescent="0.3">
      <c r="A386" s="53" t="s">
        <v>6</v>
      </c>
      <c r="B386" s="54" t="s">
        <v>31</v>
      </c>
      <c r="C386" s="19">
        <v>0</v>
      </c>
      <c r="D386" s="45">
        <v>0</v>
      </c>
      <c r="E386" s="19">
        <v>0</v>
      </c>
      <c r="F386" s="45">
        <v>0</v>
      </c>
      <c r="G386" s="150">
        <v>0</v>
      </c>
      <c r="H386" s="150">
        <v>0</v>
      </c>
      <c r="I386" s="19">
        <v>0</v>
      </c>
      <c r="J386" s="45">
        <v>0</v>
      </c>
      <c r="K386" s="19">
        <v>0</v>
      </c>
      <c r="L386" s="45">
        <v>0</v>
      </c>
      <c r="M386" s="19">
        <v>0</v>
      </c>
      <c r="N386" s="45">
        <v>0</v>
      </c>
      <c r="O386" s="55">
        <f t="shared" si="819"/>
        <v>0</v>
      </c>
      <c r="P386" s="55">
        <f t="shared" si="820"/>
        <v>0</v>
      </c>
      <c r="Q386" s="19">
        <v>0</v>
      </c>
      <c r="R386" s="19">
        <v>0</v>
      </c>
      <c r="S386" s="19">
        <v>0</v>
      </c>
      <c r="T386" s="45">
        <v>0</v>
      </c>
      <c r="U386" s="19">
        <v>0</v>
      </c>
      <c r="V386" s="45">
        <v>0</v>
      </c>
      <c r="W386" s="19">
        <v>0</v>
      </c>
      <c r="X386" s="45">
        <v>0</v>
      </c>
      <c r="Y386" s="19">
        <v>0</v>
      </c>
      <c r="Z386" s="45">
        <v>0</v>
      </c>
      <c r="AA386" s="19">
        <v>0</v>
      </c>
      <c r="AB386" s="45">
        <v>0</v>
      </c>
      <c r="AC386" s="56">
        <f t="shared" si="821"/>
        <v>0</v>
      </c>
      <c r="AD386" s="56">
        <f t="shared" si="822"/>
        <v>0</v>
      </c>
      <c r="AE386" s="19">
        <v>0</v>
      </c>
      <c r="AF386" s="45">
        <v>0</v>
      </c>
      <c r="AG386" s="19">
        <v>0</v>
      </c>
      <c r="AH386" s="45">
        <v>0</v>
      </c>
      <c r="AI386" s="19">
        <v>0</v>
      </c>
      <c r="AJ386" s="45">
        <v>0</v>
      </c>
      <c r="AK386" s="19">
        <v>0</v>
      </c>
      <c r="AL386" s="45">
        <v>0</v>
      </c>
      <c r="AM386" s="19">
        <v>0</v>
      </c>
      <c r="AN386" s="45">
        <v>0</v>
      </c>
      <c r="AO386" s="19">
        <v>0</v>
      </c>
      <c r="AP386" s="45">
        <v>0</v>
      </c>
      <c r="AQ386" s="19">
        <v>0</v>
      </c>
      <c r="AR386" s="45">
        <v>0</v>
      </c>
      <c r="AS386" s="57">
        <f t="shared" si="823"/>
        <v>0</v>
      </c>
      <c r="AT386" s="57">
        <f t="shared" si="824"/>
        <v>0</v>
      </c>
      <c r="AU386" s="19">
        <v>0</v>
      </c>
      <c r="AV386" s="45">
        <v>0</v>
      </c>
      <c r="AW386" s="19">
        <v>0</v>
      </c>
      <c r="AX386" s="45">
        <v>0</v>
      </c>
      <c r="AY386" s="19">
        <v>0</v>
      </c>
      <c r="AZ386" s="45">
        <v>0</v>
      </c>
      <c r="BA386" s="19">
        <v>0</v>
      </c>
      <c r="BB386" s="45">
        <v>0</v>
      </c>
      <c r="BC386" s="19">
        <v>0</v>
      </c>
      <c r="BD386" s="45">
        <v>0</v>
      </c>
      <c r="BE386" s="19">
        <v>0</v>
      </c>
      <c r="BF386" s="45">
        <v>0</v>
      </c>
      <c r="BG386" s="19">
        <v>0</v>
      </c>
      <c r="BH386" s="45">
        <v>0</v>
      </c>
      <c r="BI386" s="58">
        <f t="shared" si="825"/>
        <v>0</v>
      </c>
      <c r="BJ386" s="59">
        <f t="shared" si="826"/>
        <v>0</v>
      </c>
      <c r="BK386" s="58">
        <f t="shared" si="827"/>
        <v>0</v>
      </c>
      <c r="BL386" s="59">
        <f t="shared" si="828"/>
        <v>0</v>
      </c>
    </row>
    <row r="387" spans="1:64" s="60" customFormat="1" ht="18" customHeight="1" thickBot="1" x14ac:dyDescent="0.3">
      <c r="A387" s="53" t="s">
        <v>27</v>
      </c>
      <c r="B387" s="54" t="s">
        <v>31</v>
      </c>
      <c r="C387" s="19">
        <v>0</v>
      </c>
      <c r="D387" s="45">
        <v>0</v>
      </c>
      <c r="E387" s="19">
        <v>0</v>
      </c>
      <c r="F387" s="45">
        <v>0</v>
      </c>
      <c r="G387" s="150">
        <v>0</v>
      </c>
      <c r="H387" s="150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55">
        <f t="shared" si="819"/>
        <v>0</v>
      </c>
      <c r="P387" s="55">
        <f t="shared" si="820"/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52">
        <v>0</v>
      </c>
      <c r="AA387" s="19">
        <v>0</v>
      </c>
      <c r="AB387" s="19">
        <v>0</v>
      </c>
      <c r="AC387" s="56">
        <f t="shared" si="821"/>
        <v>0</v>
      </c>
      <c r="AD387" s="56">
        <f t="shared" si="822"/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45">
        <v>0</v>
      </c>
      <c r="AS387" s="57">
        <f t="shared" si="823"/>
        <v>0</v>
      </c>
      <c r="AT387" s="57">
        <f t="shared" si="824"/>
        <v>0</v>
      </c>
      <c r="AU387" s="19">
        <v>0</v>
      </c>
      <c r="AV387" s="45">
        <v>0</v>
      </c>
      <c r="AW387" s="19">
        <v>0</v>
      </c>
      <c r="AX387" s="19">
        <v>0</v>
      </c>
      <c r="AY387" s="19">
        <v>0</v>
      </c>
      <c r="AZ387" s="19">
        <v>0</v>
      </c>
      <c r="BA387" s="19">
        <v>0</v>
      </c>
      <c r="BB387" s="19">
        <v>0</v>
      </c>
      <c r="BC387" s="19">
        <v>0</v>
      </c>
      <c r="BD387" s="19">
        <v>0</v>
      </c>
      <c r="BE387" s="19">
        <v>0</v>
      </c>
      <c r="BF387" s="19">
        <v>0</v>
      </c>
      <c r="BG387" s="19">
        <v>0</v>
      </c>
      <c r="BH387" s="19">
        <v>0</v>
      </c>
      <c r="BI387" s="58">
        <f t="shared" si="825"/>
        <v>0</v>
      </c>
      <c r="BJ387" s="59">
        <f t="shared" si="826"/>
        <v>0</v>
      </c>
      <c r="BK387" s="58">
        <f t="shared" si="827"/>
        <v>0</v>
      </c>
      <c r="BL387" s="59">
        <f t="shared" si="828"/>
        <v>0</v>
      </c>
    </row>
    <row r="388" spans="1:64" s="60" customFormat="1" ht="18" customHeight="1" thickBot="1" x14ac:dyDescent="0.3">
      <c r="A388" s="53" t="s">
        <v>7</v>
      </c>
      <c r="B388" s="54" t="s">
        <v>31</v>
      </c>
      <c r="C388" s="19">
        <v>0</v>
      </c>
      <c r="D388" s="45">
        <v>0</v>
      </c>
      <c r="E388" s="19">
        <v>0</v>
      </c>
      <c r="F388" s="45">
        <v>0</v>
      </c>
      <c r="G388" s="150">
        <v>0</v>
      </c>
      <c r="H388" s="150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55">
        <f t="shared" si="819"/>
        <v>0</v>
      </c>
      <c r="P388" s="55">
        <f t="shared" si="820"/>
        <v>0</v>
      </c>
      <c r="Q388" s="19">
        <v>0</v>
      </c>
      <c r="R388" s="19">
        <v>0</v>
      </c>
      <c r="S388" s="19">
        <v>0</v>
      </c>
      <c r="T388" s="19">
        <v>0</v>
      </c>
      <c r="U388" s="19">
        <v>0</v>
      </c>
      <c r="V388" s="19">
        <v>0</v>
      </c>
      <c r="W388" s="19">
        <v>0</v>
      </c>
      <c r="X388" s="19">
        <v>0</v>
      </c>
      <c r="Y388" s="19">
        <v>0</v>
      </c>
      <c r="Z388" s="52">
        <v>0</v>
      </c>
      <c r="AA388" s="19">
        <v>0</v>
      </c>
      <c r="AB388" s="19">
        <v>0</v>
      </c>
      <c r="AC388" s="56">
        <f t="shared" si="821"/>
        <v>0</v>
      </c>
      <c r="AD388" s="56">
        <f t="shared" si="822"/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0</v>
      </c>
      <c r="AM388" s="19">
        <v>0</v>
      </c>
      <c r="AN388" s="19">
        <v>0</v>
      </c>
      <c r="AO388" s="19">
        <v>0</v>
      </c>
      <c r="AP388" s="19">
        <v>0</v>
      </c>
      <c r="AQ388" s="19">
        <v>0</v>
      </c>
      <c r="AR388" s="45">
        <v>0</v>
      </c>
      <c r="AS388" s="57">
        <f t="shared" si="823"/>
        <v>0</v>
      </c>
      <c r="AT388" s="57">
        <f t="shared" si="824"/>
        <v>0</v>
      </c>
      <c r="AU388" s="19">
        <v>0</v>
      </c>
      <c r="AV388" s="45">
        <v>0</v>
      </c>
      <c r="AW388" s="19">
        <v>0</v>
      </c>
      <c r="AX388" s="19">
        <v>0</v>
      </c>
      <c r="AY388" s="19">
        <v>0</v>
      </c>
      <c r="AZ388" s="19">
        <v>0</v>
      </c>
      <c r="BA388" s="19">
        <v>0</v>
      </c>
      <c r="BB388" s="19">
        <v>0</v>
      </c>
      <c r="BC388" s="19">
        <v>0</v>
      </c>
      <c r="BD388" s="19">
        <v>0</v>
      </c>
      <c r="BE388" s="19">
        <v>0</v>
      </c>
      <c r="BF388" s="19">
        <v>0</v>
      </c>
      <c r="BG388" s="19">
        <v>0</v>
      </c>
      <c r="BH388" s="19">
        <v>0</v>
      </c>
      <c r="BI388" s="58">
        <f t="shared" si="825"/>
        <v>0</v>
      </c>
      <c r="BJ388" s="59">
        <f t="shared" si="826"/>
        <v>0</v>
      </c>
      <c r="BK388" s="58">
        <f t="shared" si="827"/>
        <v>0</v>
      </c>
      <c r="BL388" s="59">
        <f t="shared" si="828"/>
        <v>0</v>
      </c>
    </row>
    <row r="389" spans="1:64" s="60" customFormat="1" ht="18" customHeight="1" thickBot="1" x14ac:dyDescent="0.3">
      <c r="A389" s="53" t="s">
        <v>21</v>
      </c>
      <c r="B389" s="54" t="s">
        <v>31</v>
      </c>
      <c r="C389" s="19">
        <v>0</v>
      </c>
      <c r="D389" s="45">
        <v>0</v>
      </c>
      <c r="E389" s="19">
        <v>0</v>
      </c>
      <c r="F389" s="45">
        <v>0</v>
      </c>
      <c r="G389" s="150">
        <v>0</v>
      </c>
      <c r="H389" s="150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55">
        <f t="shared" si="819"/>
        <v>0</v>
      </c>
      <c r="P389" s="55">
        <f t="shared" si="820"/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0</v>
      </c>
      <c r="V389" s="19">
        <v>0</v>
      </c>
      <c r="W389" s="19">
        <v>0</v>
      </c>
      <c r="X389" s="19">
        <v>0</v>
      </c>
      <c r="Y389" s="19">
        <v>0</v>
      </c>
      <c r="Z389" s="52">
        <v>0</v>
      </c>
      <c r="AA389" s="19">
        <v>0</v>
      </c>
      <c r="AB389" s="19">
        <v>0</v>
      </c>
      <c r="AC389" s="56">
        <f t="shared" si="821"/>
        <v>0</v>
      </c>
      <c r="AD389" s="56">
        <f t="shared" si="822"/>
        <v>0</v>
      </c>
      <c r="AE389" s="19">
        <v>0</v>
      </c>
      <c r="AF389" s="19">
        <v>0</v>
      </c>
      <c r="AG389" s="19">
        <v>0</v>
      </c>
      <c r="AH389" s="19">
        <v>0</v>
      </c>
      <c r="AI389" s="19">
        <v>0</v>
      </c>
      <c r="AJ389" s="19">
        <v>0</v>
      </c>
      <c r="AK389" s="19">
        <v>0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45">
        <v>0</v>
      </c>
      <c r="AS389" s="57">
        <f t="shared" si="823"/>
        <v>0</v>
      </c>
      <c r="AT389" s="57">
        <f t="shared" si="824"/>
        <v>0</v>
      </c>
      <c r="AU389" s="19">
        <v>0</v>
      </c>
      <c r="AV389" s="45">
        <v>0</v>
      </c>
      <c r="AW389" s="19">
        <v>0</v>
      </c>
      <c r="AX389" s="19">
        <v>0</v>
      </c>
      <c r="AY389" s="19">
        <v>0</v>
      </c>
      <c r="AZ389" s="19">
        <v>0</v>
      </c>
      <c r="BA389" s="19">
        <v>0</v>
      </c>
      <c r="BB389" s="19">
        <v>0</v>
      </c>
      <c r="BC389" s="19">
        <v>0</v>
      </c>
      <c r="BD389" s="19">
        <v>0</v>
      </c>
      <c r="BE389" s="19">
        <v>0</v>
      </c>
      <c r="BF389" s="19">
        <v>0</v>
      </c>
      <c r="BG389" s="19">
        <v>0</v>
      </c>
      <c r="BH389" s="19">
        <v>0</v>
      </c>
      <c r="BI389" s="58">
        <f t="shared" si="825"/>
        <v>0</v>
      </c>
      <c r="BJ389" s="59">
        <f t="shared" si="826"/>
        <v>0</v>
      </c>
      <c r="BK389" s="58">
        <f t="shared" si="827"/>
        <v>0</v>
      </c>
      <c r="BL389" s="59">
        <f t="shared" si="828"/>
        <v>0</v>
      </c>
    </row>
    <row r="390" spans="1:64" s="60" customFormat="1" ht="18" customHeight="1" thickBot="1" x14ac:dyDescent="0.3">
      <c r="A390" s="53" t="s">
        <v>8</v>
      </c>
      <c r="B390" s="54" t="s">
        <v>31</v>
      </c>
      <c r="C390" s="19">
        <v>0</v>
      </c>
      <c r="D390" s="45">
        <v>0</v>
      </c>
      <c r="E390" s="19">
        <v>0</v>
      </c>
      <c r="F390" s="45">
        <v>0</v>
      </c>
      <c r="G390" s="150">
        <v>0</v>
      </c>
      <c r="H390" s="150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55">
        <f t="shared" si="819"/>
        <v>0</v>
      </c>
      <c r="P390" s="55">
        <f t="shared" si="820"/>
        <v>0</v>
      </c>
      <c r="Q390" s="19">
        <v>0</v>
      </c>
      <c r="R390" s="19">
        <v>0</v>
      </c>
      <c r="S390" s="19">
        <v>0</v>
      </c>
      <c r="T390" s="19">
        <v>0</v>
      </c>
      <c r="U390" s="19">
        <v>0</v>
      </c>
      <c r="V390" s="19">
        <v>0</v>
      </c>
      <c r="W390" s="19">
        <v>0</v>
      </c>
      <c r="X390" s="19">
        <v>0</v>
      </c>
      <c r="Y390" s="19">
        <v>0</v>
      </c>
      <c r="Z390" s="52">
        <v>0</v>
      </c>
      <c r="AA390" s="19">
        <v>0</v>
      </c>
      <c r="AB390" s="19">
        <v>0</v>
      </c>
      <c r="AC390" s="56">
        <f t="shared" si="821"/>
        <v>0</v>
      </c>
      <c r="AD390" s="56">
        <f t="shared" si="822"/>
        <v>0</v>
      </c>
      <c r="AE390" s="19">
        <v>0</v>
      </c>
      <c r="AF390" s="19">
        <v>0</v>
      </c>
      <c r="AG390" s="19">
        <v>0</v>
      </c>
      <c r="AH390" s="19">
        <v>0</v>
      </c>
      <c r="AI390" s="19">
        <v>0</v>
      </c>
      <c r="AJ390" s="19">
        <v>0</v>
      </c>
      <c r="AK390" s="19">
        <v>0</v>
      </c>
      <c r="AL390" s="19">
        <v>0</v>
      </c>
      <c r="AM390" s="19">
        <v>0</v>
      </c>
      <c r="AN390" s="19">
        <v>0</v>
      </c>
      <c r="AO390" s="19">
        <v>0</v>
      </c>
      <c r="AP390" s="19">
        <v>0</v>
      </c>
      <c r="AQ390" s="19">
        <v>0</v>
      </c>
      <c r="AR390" s="45">
        <v>0</v>
      </c>
      <c r="AS390" s="57">
        <f t="shared" si="823"/>
        <v>0</v>
      </c>
      <c r="AT390" s="57">
        <f t="shared" si="824"/>
        <v>0</v>
      </c>
      <c r="AU390" s="19">
        <v>0</v>
      </c>
      <c r="AV390" s="45">
        <v>0</v>
      </c>
      <c r="AW390" s="19">
        <v>0</v>
      </c>
      <c r="AX390" s="19">
        <v>0</v>
      </c>
      <c r="AY390" s="19">
        <v>0</v>
      </c>
      <c r="AZ390" s="19">
        <v>0</v>
      </c>
      <c r="BA390" s="19">
        <v>0</v>
      </c>
      <c r="BB390" s="19">
        <v>0</v>
      </c>
      <c r="BC390" s="19">
        <v>0</v>
      </c>
      <c r="BD390" s="19">
        <v>0</v>
      </c>
      <c r="BE390" s="19">
        <v>0</v>
      </c>
      <c r="BF390" s="19">
        <v>0</v>
      </c>
      <c r="BG390" s="19">
        <v>0</v>
      </c>
      <c r="BH390" s="19">
        <v>0</v>
      </c>
      <c r="BI390" s="58">
        <f t="shared" si="825"/>
        <v>0</v>
      </c>
      <c r="BJ390" s="59">
        <f t="shared" si="826"/>
        <v>0</v>
      </c>
      <c r="BK390" s="58">
        <f t="shared" si="827"/>
        <v>0</v>
      </c>
      <c r="BL390" s="59">
        <f t="shared" si="828"/>
        <v>0</v>
      </c>
    </row>
    <row r="391" spans="1:64" s="60" customFormat="1" ht="18" customHeight="1" thickBot="1" x14ac:dyDescent="0.3">
      <c r="A391" s="53" t="s">
        <v>9</v>
      </c>
      <c r="B391" s="54" t="s">
        <v>31</v>
      </c>
      <c r="C391" s="19">
        <v>0</v>
      </c>
      <c r="D391" s="45">
        <v>0</v>
      </c>
      <c r="E391" s="19">
        <v>0</v>
      </c>
      <c r="F391" s="45">
        <v>0</v>
      </c>
      <c r="G391" s="150">
        <v>0</v>
      </c>
      <c r="H391" s="150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55">
        <f t="shared" si="819"/>
        <v>0</v>
      </c>
      <c r="P391" s="55">
        <f t="shared" si="820"/>
        <v>0</v>
      </c>
      <c r="Q391" s="19">
        <v>0</v>
      </c>
      <c r="R391" s="19">
        <v>0</v>
      </c>
      <c r="S391" s="19">
        <v>0</v>
      </c>
      <c r="T391" s="19">
        <v>0</v>
      </c>
      <c r="U391" s="19">
        <v>0</v>
      </c>
      <c r="V391" s="19">
        <v>0</v>
      </c>
      <c r="W391" s="19">
        <v>0</v>
      </c>
      <c r="X391" s="19">
        <v>0</v>
      </c>
      <c r="Y391" s="19">
        <v>0</v>
      </c>
      <c r="Z391" s="52">
        <v>0</v>
      </c>
      <c r="AA391" s="19">
        <v>0</v>
      </c>
      <c r="AB391" s="19">
        <v>0</v>
      </c>
      <c r="AC391" s="56">
        <f t="shared" si="821"/>
        <v>0</v>
      </c>
      <c r="AD391" s="56">
        <f t="shared" si="822"/>
        <v>0</v>
      </c>
      <c r="AE391" s="19">
        <v>0</v>
      </c>
      <c r="AF391" s="19">
        <v>0</v>
      </c>
      <c r="AG391" s="19">
        <v>0</v>
      </c>
      <c r="AH391" s="19">
        <v>0</v>
      </c>
      <c r="AI391" s="19">
        <v>0</v>
      </c>
      <c r="AJ391" s="19">
        <v>0</v>
      </c>
      <c r="AK391" s="19">
        <v>0</v>
      </c>
      <c r="AL391" s="19">
        <v>0</v>
      </c>
      <c r="AM391" s="19">
        <v>0</v>
      </c>
      <c r="AN391" s="19">
        <v>0</v>
      </c>
      <c r="AO391" s="19">
        <v>0</v>
      </c>
      <c r="AP391" s="19">
        <v>0</v>
      </c>
      <c r="AQ391" s="19">
        <v>0</v>
      </c>
      <c r="AR391" s="45">
        <v>0</v>
      </c>
      <c r="AS391" s="57">
        <f t="shared" si="823"/>
        <v>0</v>
      </c>
      <c r="AT391" s="57">
        <f t="shared" si="824"/>
        <v>0</v>
      </c>
      <c r="AU391" s="19">
        <v>0</v>
      </c>
      <c r="AV391" s="45">
        <v>0</v>
      </c>
      <c r="AW391" s="19">
        <v>0</v>
      </c>
      <c r="AX391" s="19">
        <v>0</v>
      </c>
      <c r="AY391" s="19">
        <v>0</v>
      </c>
      <c r="AZ391" s="19">
        <v>0</v>
      </c>
      <c r="BA391" s="19">
        <v>0</v>
      </c>
      <c r="BB391" s="19">
        <v>0</v>
      </c>
      <c r="BC391" s="19">
        <v>0</v>
      </c>
      <c r="BD391" s="19">
        <v>0</v>
      </c>
      <c r="BE391" s="19">
        <v>0</v>
      </c>
      <c r="BF391" s="19">
        <v>0</v>
      </c>
      <c r="BG391" s="19">
        <v>0</v>
      </c>
      <c r="BH391" s="19">
        <v>0</v>
      </c>
      <c r="BI391" s="58">
        <f t="shared" si="825"/>
        <v>0</v>
      </c>
      <c r="BJ391" s="59">
        <f t="shared" si="826"/>
        <v>0</v>
      </c>
      <c r="BK391" s="58">
        <f t="shared" si="827"/>
        <v>0</v>
      </c>
      <c r="BL391" s="59">
        <f t="shared" si="828"/>
        <v>0</v>
      </c>
    </row>
    <row r="392" spans="1:64" s="60" customFormat="1" ht="18" customHeight="1" thickBot="1" x14ac:dyDescent="0.3">
      <c r="A392" s="53" t="s">
        <v>10</v>
      </c>
      <c r="B392" s="54" t="s">
        <v>31</v>
      </c>
      <c r="C392" s="19">
        <v>0</v>
      </c>
      <c r="D392" s="45">
        <v>0</v>
      </c>
      <c r="E392" s="19">
        <v>0</v>
      </c>
      <c r="F392" s="45">
        <v>0</v>
      </c>
      <c r="G392" s="150">
        <v>0</v>
      </c>
      <c r="H392" s="150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55">
        <f t="shared" si="819"/>
        <v>0</v>
      </c>
      <c r="P392" s="55">
        <f t="shared" si="820"/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52">
        <v>0</v>
      </c>
      <c r="AA392" s="19">
        <v>0</v>
      </c>
      <c r="AB392" s="19">
        <v>0</v>
      </c>
      <c r="AC392" s="56">
        <f t="shared" si="821"/>
        <v>0</v>
      </c>
      <c r="AD392" s="56">
        <f t="shared" si="822"/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45">
        <v>0</v>
      </c>
      <c r="AS392" s="57">
        <f t="shared" si="823"/>
        <v>0</v>
      </c>
      <c r="AT392" s="57">
        <f t="shared" si="824"/>
        <v>0</v>
      </c>
      <c r="AU392" s="19">
        <v>0</v>
      </c>
      <c r="AV392" s="45">
        <v>0</v>
      </c>
      <c r="AW392" s="19">
        <v>0</v>
      </c>
      <c r="AX392" s="19">
        <v>0</v>
      </c>
      <c r="AY392" s="19">
        <v>0</v>
      </c>
      <c r="AZ392" s="19">
        <v>0</v>
      </c>
      <c r="BA392" s="19">
        <v>0</v>
      </c>
      <c r="BB392" s="19">
        <v>0</v>
      </c>
      <c r="BC392" s="19">
        <v>0</v>
      </c>
      <c r="BD392" s="19">
        <v>0</v>
      </c>
      <c r="BE392" s="19">
        <v>0</v>
      </c>
      <c r="BF392" s="19">
        <v>0</v>
      </c>
      <c r="BG392" s="19">
        <v>0</v>
      </c>
      <c r="BH392" s="19">
        <v>0</v>
      </c>
      <c r="BI392" s="58">
        <f t="shared" si="825"/>
        <v>0</v>
      </c>
      <c r="BJ392" s="59">
        <f t="shared" si="826"/>
        <v>0</v>
      </c>
      <c r="BK392" s="58">
        <f t="shared" si="827"/>
        <v>0</v>
      </c>
      <c r="BL392" s="59">
        <f t="shared" si="828"/>
        <v>0</v>
      </c>
    </row>
    <row r="393" spans="1:64" s="60" customFormat="1" ht="18" customHeight="1" thickBot="1" x14ac:dyDescent="0.3">
      <c r="A393" s="53" t="s">
        <v>11</v>
      </c>
      <c r="B393" s="54" t="s">
        <v>31</v>
      </c>
      <c r="C393" s="19">
        <v>0</v>
      </c>
      <c r="D393" s="45">
        <v>0</v>
      </c>
      <c r="E393" s="19">
        <v>0</v>
      </c>
      <c r="F393" s="45">
        <v>0</v>
      </c>
      <c r="G393" s="150">
        <v>0</v>
      </c>
      <c r="H393" s="150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55">
        <f t="shared" ref="O393:O456" si="1003">C393+E393+I393+K393</f>
        <v>0</v>
      </c>
      <c r="P393" s="55">
        <f t="shared" ref="P393:P456" si="1004">D393+F393+J393+L393</f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52">
        <v>0</v>
      </c>
      <c r="AA393" s="19">
        <v>0</v>
      </c>
      <c r="AB393" s="19">
        <v>0</v>
      </c>
      <c r="AC393" s="56">
        <f t="shared" ref="AC393:AC456" si="1005">S393+U393+W393+Y393</f>
        <v>0</v>
      </c>
      <c r="AD393" s="56">
        <f t="shared" ref="AD393:AD456" si="1006">T393+V393+X393+Z393</f>
        <v>0</v>
      </c>
      <c r="AE393" s="19">
        <v>0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0</v>
      </c>
      <c r="AP393" s="19">
        <v>0</v>
      </c>
      <c r="AQ393" s="19">
        <v>0</v>
      </c>
      <c r="AR393" s="45">
        <v>0</v>
      </c>
      <c r="AS393" s="57">
        <f t="shared" ref="AS393:AS456" si="1007">O393+AC393+AE393+AG393+AI393+AK393+AM393+AO393</f>
        <v>0</v>
      </c>
      <c r="AT393" s="57">
        <f t="shared" ref="AT393:AT456" si="1008">P393+AD393+AF393+AH393+AJ393+AL393+AN393+AP393</f>
        <v>0</v>
      </c>
      <c r="AU393" s="19">
        <v>0</v>
      </c>
      <c r="AV393" s="45">
        <v>0</v>
      </c>
      <c r="AW393" s="19">
        <v>0</v>
      </c>
      <c r="AX393" s="19">
        <v>0</v>
      </c>
      <c r="AY393" s="19">
        <v>0</v>
      </c>
      <c r="AZ393" s="19">
        <v>0</v>
      </c>
      <c r="BA393" s="19">
        <v>0</v>
      </c>
      <c r="BB393" s="19">
        <v>0</v>
      </c>
      <c r="BC393" s="19">
        <v>0</v>
      </c>
      <c r="BD393" s="19">
        <v>0</v>
      </c>
      <c r="BE393" s="19">
        <v>0</v>
      </c>
      <c r="BF393" s="19">
        <v>0</v>
      </c>
      <c r="BG393" s="19">
        <v>0</v>
      </c>
      <c r="BH393" s="19">
        <v>0</v>
      </c>
      <c r="BI393" s="58">
        <f t="shared" si="825"/>
        <v>0</v>
      </c>
      <c r="BJ393" s="59">
        <f t="shared" si="826"/>
        <v>0</v>
      </c>
      <c r="BK393" s="58">
        <f t="shared" si="827"/>
        <v>0</v>
      </c>
      <c r="BL393" s="59">
        <f t="shared" si="828"/>
        <v>0</v>
      </c>
    </row>
    <row r="394" spans="1:64" s="60" customFormat="1" ht="18" customHeight="1" thickBot="1" x14ac:dyDescent="0.3">
      <c r="A394" s="53" t="s">
        <v>12</v>
      </c>
      <c r="B394" s="54" t="s">
        <v>31</v>
      </c>
      <c r="C394" s="43">
        <v>1023</v>
      </c>
      <c r="D394" s="61">
        <v>162605</v>
      </c>
      <c r="E394" s="65">
        <v>198</v>
      </c>
      <c r="F394" s="61">
        <v>12353</v>
      </c>
      <c r="G394" s="156">
        <v>29</v>
      </c>
      <c r="H394" s="151">
        <v>10091</v>
      </c>
      <c r="I394" s="43">
        <v>83</v>
      </c>
      <c r="J394" s="43">
        <v>4197</v>
      </c>
      <c r="K394" s="43">
        <v>89</v>
      </c>
      <c r="L394" s="43">
        <v>44771</v>
      </c>
      <c r="M394" s="28">
        <v>4</v>
      </c>
      <c r="N394" s="28">
        <v>1173</v>
      </c>
      <c r="O394" s="55">
        <f t="shared" si="1003"/>
        <v>1393</v>
      </c>
      <c r="P394" s="55">
        <f t="shared" si="1004"/>
        <v>223926</v>
      </c>
      <c r="Q394" s="19">
        <v>1160</v>
      </c>
      <c r="R394" s="19">
        <v>129688</v>
      </c>
      <c r="S394" s="43">
        <v>72</v>
      </c>
      <c r="T394" s="28">
        <v>72905</v>
      </c>
      <c r="U394" s="43">
        <v>12</v>
      </c>
      <c r="V394" s="28">
        <v>52076</v>
      </c>
      <c r="W394" s="43">
        <v>4</v>
      </c>
      <c r="X394" s="28">
        <v>20830</v>
      </c>
      <c r="Y394" s="43">
        <v>1</v>
      </c>
      <c r="Z394" s="66">
        <v>2975</v>
      </c>
      <c r="AA394" s="43">
        <v>0</v>
      </c>
      <c r="AB394" s="43">
        <v>0</v>
      </c>
      <c r="AC394" s="56">
        <f t="shared" si="1005"/>
        <v>89</v>
      </c>
      <c r="AD394" s="56">
        <f t="shared" si="1006"/>
        <v>148786</v>
      </c>
      <c r="AE394" s="43">
        <v>0</v>
      </c>
      <c r="AF394" s="43">
        <v>0</v>
      </c>
      <c r="AG394" s="43">
        <v>45</v>
      </c>
      <c r="AH394" s="43">
        <v>8789</v>
      </c>
      <c r="AI394" s="43">
        <v>96</v>
      </c>
      <c r="AJ394" s="43">
        <v>90203</v>
      </c>
      <c r="AK394" s="43">
        <v>9</v>
      </c>
      <c r="AL394" s="43">
        <v>7841</v>
      </c>
      <c r="AM394" s="43">
        <v>7</v>
      </c>
      <c r="AN394" s="43">
        <v>451</v>
      </c>
      <c r="AO394" s="43">
        <v>0</v>
      </c>
      <c r="AP394" s="43">
        <v>0</v>
      </c>
      <c r="AQ394" s="43">
        <v>0</v>
      </c>
      <c r="AR394" s="61">
        <v>0</v>
      </c>
      <c r="AS394" s="57">
        <f t="shared" si="1007"/>
        <v>1639</v>
      </c>
      <c r="AT394" s="57">
        <f t="shared" si="1008"/>
        <v>479996</v>
      </c>
      <c r="AU394" s="19">
        <v>1033</v>
      </c>
      <c r="AV394" s="45">
        <v>201195</v>
      </c>
      <c r="AW394" s="43">
        <v>129</v>
      </c>
      <c r="AX394" s="43">
        <v>34046</v>
      </c>
      <c r="AY394" s="43">
        <v>0</v>
      </c>
      <c r="AZ394" s="43">
        <v>0</v>
      </c>
      <c r="BA394" s="43">
        <v>1</v>
      </c>
      <c r="BB394" s="43">
        <v>1538</v>
      </c>
      <c r="BC394" s="43">
        <v>8</v>
      </c>
      <c r="BD394" s="43">
        <v>12306</v>
      </c>
      <c r="BE394" s="43">
        <v>281</v>
      </c>
      <c r="BF394" s="43">
        <v>83842</v>
      </c>
      <c r="BG394" s="43">
        <v>382</v>
      </c>
      <c r="BH394" s="43">
        <v>63074</v>
      </c>
      <c r="BI394" s="58">
        <f t="shared" ref="BI394:BI457" si="1009">AY394+BA394+BC394+BE394+BG394</f>
        <v>672</v>
      </c>
      <c r="BJ394" s="59">
        <f t="shared" ref="BJ394:BJ457" si="1010">AZ394+BB394+BD394+BF394+BH394</f>
        <v>160760</v>
      </c>
      <c r="BK394" s="58">
        <f t="shared" ref="BK394:BK457" si="1011">AS394+BI394</f>
        <v>2311</v>
      </c>
      <c r="BL394" s="59">
        <f t="shared" si="828"/>
        <v>640756</v>
      </c>
    </row>
    <row r="395" spans="1:64" s="60" customFormat="1" ht="18" customHeight="1" thickBot="1" x14ac:dyDescent="0.3">
      <c r="A395" s="53" t="s">
        <v>26</v>
      </c>
      <c r="B395" s="54" t="s">
        <v>31</v>
      </c>
      <c r="C395" s="19">
        <v>0</v>
      </c>
      <c r="D395" s="45">
        <v>0</v>
      </c>
      <c r="E395" s="19">
        <v>0</v>
      </c>
      <c r="F395" s="45">
        <v>0</v>
      </c>
      <c r="G395" s="150">
        <v>0</v>
      </c>
      <c r="H395" s="150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55">
        <f t="shared" si="1003"/>
        <v>0</v>
      </c>
      <c r="P395" s="55">
        <f t="shared" si="1004"/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52">
        <v>0</v>
      </c>
      <c r="AA395" s="19">
        <v>0</v>
      </c>
      <c r="AB395" s="19">
        <v>0</v>
      </c>
      <c r="AC395" s="56">
        <f t="shared" si="1005"/>
        <v>0</v>
      </c>
      <c r="AD395" s="56">
        <f t="shared" si="1006"/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0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45">
        <v>0</v>
      </c>
      <c r="AS395" s="57">
        <f t="shared" si="1007"/>
        <v>0</v>
      </c>
      <c r="AT395" s="57">
        <f t="shared" si="1008"/>
        <v>0</v>
      </c>
      <c r="AU395" s="19">
        <v>0</v>
      </c>
      <c r="AV395" s="45">
        <v>0</v>
      </c>
      <c r="AW395" s="19">
        <v>0</v>
      </c>
      <c r="AX395" s="19">
        <v>0</v>
      </c>
      <c r="AY395" s="19">
        <v>0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58">
        <f t="shared" si="1009"/>
        <v>0</v>
      </c>
      <c r="BJ395" s="59">
        <f t="shared" si="1010"/>
        <v>0</v>
      </c>
      <c r="BK395" s="58">
        <f t="shared" si="1011"/>
        <v>0</v>
      </c>
      <c r="BL395" s="59">
        <f t="shared" ref="BL395:BL458" si="1012">AT395+BJ395</f>
        <v>0</v>
      </c>
    </row>
    <row r="396" spans="1:64" s="60" customFormat="1" ht="18" customHeight="1" thickBot="1" x14ac:dyDescent="0.3">
      <c r="A396" s="53" t="s">
        <v>13</v>
      </c>
      <c r="B396" s="54" t="s">
        <v>31</v>
      </c>
      <c r="C396" s="21">
        <v>343</v>
      </c>
      <c r="D396" s="45">
        <v>26045</v>
      </c>
      <c r="E396" s="21">
        <v>124</v>
      </c>
      <c r="F396" s="45">
        <v>20237</v>
      </c>
      <c r="G396" s="153">
        <v>94</v>
      </c>
      <c r="H396" s="153">
        <v>568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55">
        <f t="shared" si="1003"/>
        <v>467</v>
      </c>
      <c r="P396" s="55">
        <f t="shared" si="1004"/>
        <v>46282</v>
      </c>
      <c r="Q396" s="19">
        <v>388</v>
      </c>
      <c r="R396" s="19">
        <v>20772</v>
      </c>
      <c r="S396" s="21">
        <v>12</v>
      </c>
      <c r="T396" s="21">
        <v>4078</v>
      </c>
      <c r="U396" s="21">
        <v>14</v>
      </c>
      <c r="V396" s="21">
        <v>12720</v>
      </c>
      <c r="W396" s="21">
        <v>0</v>
      </c>
      <c r="X396" s="21">
        <v>0</v>
      </c>
      <c r="Y396" s="21">
        <v>94</v>
      </c>
      <c r="Z396" s="67">
        <v>32203</v>
      </c>
      <c r="AA396" s="21">
        <v>7</v>
      </c>
      <c r="AB396" s="21">
        <v>2976</v>
      </c>
      <c r="AC396" s="56">
        <f t="shared" si="1005"/>
        <v>120</v>
      </c>
      <c r="AD396" s="56">
        <f t="shared" si="1006"/>
        <v>49001</v>
      </c>
      <c r="AE396" s="21">
        <v>0</v>
      </c>
      <c r="AF396" s="21">
        <v>0</v>
      </c>
      <c r="AG396" s="21">
        <v>23</v>
      </c>
      <c r="AH396" s="21">
        <v>9530</v>
      </c>
      <c r="AI396" s="21">
        <v>34</v>
      </c>
      <c r="AJ396" s="21">
        <v>33033</v>
      </c>
      <c r="AK396" s="21">
        <v>7</v>
      </c>
      <c r="AL396" s="21">
        <v>2384</v>
      </c>
      <c r="AM396" s="21">
        <v>16</v>
      </c>
      <c r="AN396" s="21">
        <v>95</v>
      </c>
      <c r="AO396" s="21">
        <v>920</v>
      </c>
      <c r="AP396" s="21">
        <v>41406</v>
      </c>
      <c r="AQ396" s="21">
        <v>4</v>
      </c>
      <c r="AR396" s="68">
        <v>2000</v>
      </c>
      <c r="AS396" s="57">
        <f t="shared" si="1007"/>
        <v>1587</v>
      </c>
      <c r="AT396" s="57">
        <f t="shared" si="1008"/>
        <v>181731</v>
      </c>
      <c r="AU396" s="19">
        <v>1097</v>
      </c>
      <c r="AV396" s="45">
        <v>78740</v>
      </c>
      <c r="AW396" s="21">
        <v>159</v>
      </c>
      <c r="AX396" s="21">
        <v>21807</v>
      </c>
      <c r="AY396" s="21">
        <v>0</v>
      </c>
      <c r="AZ396" s="21">
        <v>0</v>
      </c>
      <c r="BA396" s="21">
        <v>1</v>
      </c>
      <c r="BB396" s="21">
        <v>1353</v>
      </c>
      <c r="BC396" s="21">
        <v>1</v>
      </c>
      <c r="BD396" s="21">
        <v>2536</v>
      </c>
      <c r="BE396" s="21">
        <v>84</v>
      </c>
      <c r="BF396" s="21">
        <v>7582</v>
      </c>
      <c r="BG396" s="21">
        <v>70</v>
      </c>
      <c r="BH396" s="21">
        <v>35130</v>
      </c>
      <c r="BI396" s="58">
        <f t="shared" si="1009"/>
        <v>156</v>
      </c>
      <c r="BJ396" s="59">
        <f t="shared" si="1010"/>
        <v>46601</v>
      </c>
      <c r="BK396" s="58">
        <f t="shared" si="1011"/>
        <v>1743</v>
      </c>
      <c r="BL396" s="59">
        <f t="shared" si="1012"/>
        <v>228332</v>
      </c>
    </row>
    <row r="397" spans="1:64" s="60" customFormat="1" ht="18" customHeight="1" thickBot="1" x14ac:dyDescent="0.3">
      <c r="A397" s="53" t="s">
        <v>24</v>
      </c>
      <c r="B397" s="54" t="s">
        <v>31</v>
      </c>
      <c r="C397" s="19">
        <v>413</v>
      </c>
      <c r="D397" s="45">
        <v>31749</v>
      </c>
      <c r="E397" s="73">
        <v>149</v>
      </c>
      <c r="F397" s="45">
        <v>24655</v>
      </c>
      <c r="G397" s="157">
        <v>5</v>
      </c>
      <c r="H397" s="157">
        <v>453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55">
        <f t="shared" si="1003"/>
        <v>562</v>
      </c>
      <c r="P397" s="55">
        <f t="shared" si="1004"/>
        <v>56404</v>
      </c>
      <c r="Q397" s="19">
        <v>466</v>
      </c>
      <c r="R397" s="19">
        <v>25322</v>
      </c>
      <c r="S397" s="19">
        <v>4</v>
      </c>
      <c r="T397" s="19">
        <v>951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52">
        <v>0</v>
      </c>
      <c r="AA397" s="19">
        <v>0</v>
      </c>
      <c r="AB397" s="19">
        <v>0</v>
      </c>
      <c r="AC397" s="56">
        <f t="shared" si="1005"/>
        <v>4</v>
      </c>
      <c r="AD397" s="56">
        <f t="shared" si="1006"/>
        <v>951</v>
      </c>
      <c r="AE397" s="19">
        <v>0</v>
      </c>
      <c r="AF397" s="19">
        <v>0</v>
      </c>
      <c r="AG397" s="19">
        <v>5</v>
      </c>
      <c r="AH397" s="19">
        <v>2112</v>
      </c>
      <c r="AI397" s="19">
        <v>12</v>
      </c>
      <c r="AJ397" s="19">
        <v>7584</v>
      </c>
      <c r="AK397" s="19">
        <v>0</v>
      </c>
      <c r="AL397" s="19">
        <v>0</v>
      </c>
      <c r="AM397" s="19">
        <v>0</v>
      </c>
      <c r="AN397" s="19">
        <v>0</v>
      </c>
      <c r="AO397" s="19">
        <v>62</v>
      </c>
      <c r="AP397" s="19">
        <v>37108</v>
      </c>
      <c r="AQ397" s="19">
        <v>5</v>
      </c>
      <c r="AR397" s="45">
        <v>5000</v>
      </c>
      <c r="AS397" s="57">
        <f t="shared" si="1007"/>
        <v>645</v>
      </c>
      <c r="AT397" s="57">
        <f t="shared" si="1008"/>
        <v>104159</v>
      </c>
      <c r="AU397" s="19">
        <v>401</v>
      </c>
      <c r="AV397" s="45">
        <v>36476</v>
      </c>
      <c r="AW397" s="19">
        <v>24</v>
      </c>
      <c r="AX397" s="19">
        <v>5103</v>
      </c>
      <c r="AY397" s="19">
        <v>0</v>
      </c>
      <c r="AZ397" s="19">
        <v>0</v>
      </c>
      <c r="BA397" s="19">
        <v>0</v>
      </c>
      <c r="BB397" s="19">
        <v>0</v>
      </c>
      <c r="BC397" s="19">
        <v>0</v>
      </c>
      <c r="BD397" s="19">
        <v>0</v>
      </c>
      <c r="BE397" s="19">
        <v>0</v>
      </c>
      <c r="BF397" s="19">
        <v>0</v>
      </c>
      <c r="BG397" s="19">
        <v>0</v>
      </c>
      <c r="BH397" s="19">
        <v>0</v>
      </c>
      <c r="BI397" s="58">
        <f t="shared" si="1009"/>
        <v>0</v>
      </c>
      <c r="BJ397" s="59">
        <f t="shared" si="1010"/>
        <v>0</v>
      </c>
      <c r="BK397" s="58">
        <f t="shared" si="1011"/>
        <v>645</v>
      </c>
      <c r="BL397" s="59">
        <f t="shared" si="1012"/>
        <v>104159</v>
      </c>
    </row>
    <row r="398" spans="1:64" s="60" customFormat="1" ht="18" customHeight="1" thickBot="1" x14ac:dyDescent="0.3">
      <c r="A398" s="53" t="s">
        <v>14</v>
      </c>
      <c r="B398" s="54" t="s">
        <v>31</v>
      </c>
      <c r="C398" s="19">
        <v>0</v>
      </c>
      <c r="D398" s="45">
        <v>0</v>
      </c>
      <c r="E398" s="19">
        <v>0</v>
      </c>
      <c r="F398" s="45">
        <v>0</v>
      </c>
      <c r="G398" s="150">
        <v>0</v>
      </c>
      <c r="H398" s="150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55">
        <f t="shared" si="1003"/>
        <v>0</v>
      </c>
      <c r="P398" s="55">
        <f t="shared" si="1004"/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52">
        <v>0</v>
      </c>
      <c r="AA398" s="19">
        <v>0</v>
      </c>
      <c r="AB398" s="19">
        <v>0</v>
      </c>
      <c r="AC398" s="56">
        <f t="shared" si="1005"/>
        <v>0</v>
      </c>
      <c r="AD398" s="56">
        <f t="shared" si="1006"/>
        <v>0</v>
      </c>
      <c r="AE398" s="19">
        <v>0</v>
      </c>
      <c r="AF398" s="19">
        <v>0</v>
      </c>
      <c r="AG398" s="19">
        <v>0</v>
      </c>
      <c r="AH398" s="19">
        <v>0</v>
      </c>
      <c r="AI398" s="19">
        <v>0</v>
      </c>
      <c r="AJ398" s="19">
        <v>0</v>
      </c>
      <c r="AK398" s="19">
        <v>0</v>
      </c>
      <c r="AL398" s="19">
        <v>0</v>
      </c>
      <c r="AM398" s="19">
        <v>0</v>
      </c>
      <c r="AN398" s="19">
        <v>0</v>
      </c>
      <c r="AO398" s="19">
        <v>0</v>
      </c>
      <c r="AP398" s="19">
        <v>0</v>
      </c>
      <c r="AQ398" s="19">
        <v>0</v>
      </c>
      <c r="AR398" s="45">
        <v>0</v>
      </c>
      <c r="AS398" s="57">
        <f t="shared" si="1007"/>
        <v>0</v>
      </c>
      <c r="AT398" s="57">
        <f t="shared" si="1008"/>
        <v>0</v>
      </c>
      <c r="AU398" s="19">
        <v>0</v>
      </c>
      <c r="AV398" s="45">
        <v>0</v>
      </c>
      <c r="AW398" s="19">
        <v>0</v>
      </c>
      <c r="AX398" s="19">
        <v>0</v>
      </c>
      <c r="AY398" s="19">
        <v>0</v>
      </c>
      <c r="AZ398" s="19">
        <v>0</v>
      </c>
      <c r="BA398" s="19">
        <v>0</v>
      </c>
      <c r="BB398" s="19">
        <v>0</v>
      </c>
      <c r="BC398" s="19">
        <v>0</v>
      </c>
      <c r="BD398" s="19">
        <v>0</v>
      </c>
      <c r="BE398" s="19">
        <v>0</v>
      </c>
      <c r="BF398" s="19">
        <v>0</v>
      </c>
      <c r="BG398" s="19">
        <v>0</v>
      </c>
      <c r="BH398" s="19">
        <v>0</v>
      </c>
      <c r="BI398" s="58">
        <f t="shared" si="1009"/>
        <v>0</v>
      </c>
      <c r="BJ398" s="59">
        <f t="shared" si="1010"/>
        <v>0</v>
      </c>
      <c r="BK398" s="58">
        <f t="shared" si="1011"/>
        <v>0</v>
      </c>
      <c r="BL398" s="59">
        <f t="shared" si="1012"/>
        <v>0</v>
      </c>
    </row>
    <row r="399" spans="1:64" s="60" customFormat="1" ht="18" customHeight="1" thickBot="1" x14ac:dyDescent="0.3">
      <c r="A399" s="53" t="s">
        <v>15</v>
      </c>
      <c r="B399" s="54" t="s">
        <v>31</v>
      </c>
      <c r="C399" s="19">
        <v>0</v>
      </c>
      <c r="D399" s="45">
        <v>0</v>
      </c>
      <c r="E399" s="19">
        <v>0</v>
      </c>
      <c r="F399" s="45">
        <v>0</v>
      </c>
      <c r="G399" s="150">
        <v>0</v>
      </c>
      <c r="H399" s="150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55">
        <f t="shared" si="1003"/>
        <v>0</v>
      </c>
      <c r="P399" s="55">
        <f t="shared" si="1004"/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52">
        <v>0</v>
      </c>
      <c r="AA399" s="19">
        <v>0</v>
      </c>
      <c r="AB399" s="19">
        <v>0</v>
      </c>
      <c r="AC399" s="56">
        <f t="shared" si="1005"/>
        <v>0</v>
      </c>
      <c r="AD399" s="56">
        <f t="shared" si="1006"/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45">
        <v>0</v>
      </c>
      <c r="AS399" s="57">
        <f t="shared" si="1007"/>
        <v>0</v>
      </c>
      <c r="AT399" s="57">
        <f t="shared" si="1008"/>
        <v>0</v>
      </c>
      <c r="AU399" s="19">
        <v>0</v>
      </c>
      <c r="AV399" s="45">
        <v>0</v>
      </c>
      <c r="AW399" s="19">
        <v>0</v>
      </c>
      <c r="AX399" s="19">
        <v>0</v>
      </c>
      <c r="AY399" s="19">
        <v>0</v>
      </c>
      <c r="AZ399" s="19">
        <v>0</v>
      </c>
      <c r="BA399" s="19">
        <v>0</v>
      </c>
      <c r="BB399" s="19">
        <v>0</v>
      </c>
      <c r="BC399" s="19">
        <v>0</v>
      </c>
      <c r="BD399" s="19">
        <v>0</v>
      </c>
      <c r="BE399" s="19">
        <v>0</v>
      </c>
      <c r="BF399" s="19">
        <v>0</v>
      </c>
      <c r="BG399" s="19">
        <v>0</v>
      </c>
      <c r="BH399" s="19">
        <v>0</v>
      </c>
      <c r="BI399" s="58">
        <f t="shared" si="1009"/>
        <v>0</v>
      </c>
      <c r="BJ399" s="59">
        <f t="shared" si="1010"/>
        <v>0</v>
      </c>
      <c r="BK399" s="58">
        <f t="shared" si="1011"/>
        <v>0</v>
      </c>
      <c r="BL399" s="59">
        <f t="shared" si="1012"/>
        <v>0</v>
      </c>
    </row>
    <row r="400" spans="1:64" s="60" customFormat="1" ht="18" customHeight="1" thickBot="1" x14ac:dyDescent="0.3">
      <c r="A400" s="53" t="s">
        <v>22</v>
      </c>
      <c r="B400" s="54" t="s">
        <v>31</v>
      </c>
      <c r="C400" s="19">
        <v>0</v>
      </c>
      <c r="D400" s="45">
        <v>0</v>
      </c>
      <c r="E400" s="77">
        <v>0</v>
      </c>
      <c r="F400" s="45">
        <v>0</v>
      </c>
      <c r="G400" s="150">
        <v>0</v>
      </c>
      <c r="H400" s="150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55">
        <f t="shared" si="1003"/>
        <v>0</v>
      </c>
      <c r="P400" s="55">
        <f t="shared" si="1004"/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52">
        <v>0</v>
      </c>
      <c r="AA400" s="19">
        <v>0</v>
      </c>
      <c r="AB400" s="19">
        <v>0</v>
      </c>
      <c r="AC400" s="56">
        <f t="shared" si="1005"/>
        <v>0</v>
      </c>
      <c r="AD400" s="56">
        <f t="shared" si="1006"/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0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45">
        <v>0</v>
      </c>
      <c r="AS400" s="57">
        <f t="shared" si="1007"/>
        <v>0</v>
      </c>
      <c r="AT400" s="57">
        <f t="shared" si="1008"/>
        <v>0</v>
      </c>
      <c r="AU400" s="19">
        <v>0</v>
      </c>
      <c r="AV400" s="45">
        <v>0</v>
      </c>
      <c r="AW400" s="19">
        <v>0</v>
      </c>
      <c r="AX400" s="19">
        <v>0</v>
      </c>
      <c r="AY400" s="19">
        <v>0</v>
      </c>
      <c r="AZ400" s="19">
        <v>0</v>
      </c>
      <c r="BA400" s="19">
        <v>0</v>
      </c>
      <c r="BB400" s="19">
        <v>0</v>
      </c>
      <c r="BC400" s="19">
        <v>0</v>
      </c>
      <c r="BD400" s="19">
        <v>0</v>
      </c>
      <c r="BE400" s="19">
        <v>0</v>
      </c>
      <c r="BF400" s="19">
        <v>0</v>
      </c>
      <c r="BG400" s="19">
        <v>0</v>
      </c>
      <c r="BH400" s="19">
        <v>0</v>
      </c>
      <c r="BI400" s="58">
        <f t="shared" si="1009"/>
        <v>0</v>
      </c>
      <c r="BJ400" s="59">
        <f t="shared" si="1010"/>
        <v>0</v>
      </c>
      <c r="BK400" s="58">
        <f t="shared" si="1011"/>
        <v>0</v>
      </c>
      <c r="BL400" s="59">
        <f t="shared" si="1012"/>
        <v>0</v>
      </c>
    </row>
    <row r="401" spans="1:64" s="60" customFormat="1" ht="18" customHeight="1" thickBot="1" x14ac:dyDescent="0.3">
      <c r="A401" s="53" t="s">
        <v>23</v>
      </c>
      <c r="B401" s="54" t="s">
        <v>31</v>
      </c>
      <c r="C401" s="19">
        <v>0</v>
      </c>
      <c r="D401" s="45">
        <v>0</v>
      </c>
      <c r="E401" s="19">
        <v>0</v>
      </c>
      <c r="F401" s="45">
        <v>0</v>
      </c>
      <c r="G401" s="150">
        <v>0</v>
      </c>
      <c r="H401" s="150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55">
        <f t="shared" si="1003"/>
        <v>0</v>
      </c>
      <c r="P401" s="55">
        <f t="shared" si="1004"/>
        <v>0</v>
      </c>
      <c r="Q401" s="19">
        <v>0</v>
      </c>
      <c r="R401" s="19">
        <v>0</v>
      </c>
      <c r="S401" s="19">
        <v>0</v>
      </c>
      <c r="T401" s="19">
        <v>0</v>
      </c>
      <c r="U401" s="19">
        <v>0</v>
      </c>
      <c r="V401" s="19">
        <v>0</v>
      </c>
      <c r="W401" s="19">
        <v>0</v>
      </c>
      <c r="X401" s="19">
        <v>0</v>
      </c>
      <c r="Y401" s="19">
        <v>0</v>
      </c>
      <c r="Z401" s="52">
        <v>0</v>
      </c>
      <c r="AA401" s="19">
        <v>0</v>
      </c>
      <c r="AB401" s="19">
        <v>0</v>
      </c>
      <c r="AC401" s="56">
        <f t="shared" si="1005"/>
        <v>0</v>
      </c>
      <c r="AD401" s="56">
        <f t="shared" si="1006"/>
        <v>0</v>
      </c>
      <c r="AE401" s="19">
        <v>0</v>
      </c>
      <c r="AF401" s="19">
        <v>0</v>
      </c>
      <c r="AG401" s="19">
        <v>0</v>
      </c>
      <c r="AH401" s="19">
        <v>0</v>
      </c>
      <c r="AI401" s="19">
        <v>0</v>
      </c>
      <c r="AJ401" s="19">
        <v>0</v>
      </c>
      <c r="AK401" s="19">
        <v>0</v>
      </c>
      <c r="AL401" s="19">
        <v>0</v>
      </c>
      <c r="AM401" s="19">
        <v>0</v>
      </c>
      <c r="AN401" s="19">
        <v>0</v>
      </c>
      <c r="AO401" s="19">
        <v>0</v>
      </c>
      <c r="AP401" s="19">
        <v>0</v>
      </c>
      <c r="AQ401" s="19">
        <v>0</v>
      </c>
      <c r="AR401" s="45">
        <v>0</v>
      </c>
      <c r="AS401" s="57">
        <f t="shared" si="1007"/>
        <v>0</v>
      </c>
      <c r="AT401" s="57">
        <f t="shared" si="1008"/>
        <v>0</v>
      </c>
      <c r="AU401" s="19">
        <v>0</v>
      </c>
      <c r="AV401" s="45">
        <v>0</v>
      </c>
      <c r="AW401" s="19">
        <v>0</v>
      </c>
      <c r="AX401" s="19">
        <v>0</v>
      </c>
      <c r="AY401" s="19">
        <v>0</v>
      </c>
      <c r="AZ401" s="19">
        <v>0</v>
      </c>
      <c r="BA401" s="19">
        <v>0</v>
      </c>
      <c r="BB401" s="19">
        <v>0</v>
      </c>
      <c r="BC401" s="19">
        <v>0</v>
      </c>
      <c r="BD401" s="19">
        <v>0</v>
      </c>
      <c r="BE401" s="19">
        <v>0</v>
      </c>
      <c r="BF401" s="19">
        <v>0</v>
      </c>
      <c r="BG401" s="19">
        <v>0</v>
      </c>
      <c r="BH401" s="19">
        <v>0</v>
      </c>
      <c r="BI401" s="58">
        <f t="shared" si="1009"/>
        <v>0</v>
      </c>
      <c r="BJ401" s="59">
        <f t="shared" si="1010"/>
        <v>0</v>
      </c>
      <c r="BK401" s="58">
        <f t="shared" si="1011"/>
        <v>0</v>
      </c>
      <c r="BL401" s="59">
        <f t="shared" si="1012"/>
        <v>0</v>
      </c>
    </row>
    <row r="402" spans="1:64" s="60" customFormat="1" ht="20.25" customHeight="1" thickBot="1" x14ac:dyDescent="0.3">
      <c r="A402" s="3">
        <v>18</v>
      </c>
      <c r="B402" s="4" t="s">
        <v>31</v>
      </c>
      <c r="C402" s="30">
        <f>SUM(C382:C401)</f>
        <v>2468</v>
      </c>
      <c r="D402" s="2">
        <f>SUM(D382:D401)</f>
        <v>272490</v>
      </c>
      <c r="E402" s="30">
        <f>SUM(E382:E401)</f>
        <v>719</v>
      </c>
      <c r="F402" s="2">
        <f>SUM(F382:F401)</f>
        <v>97696</v>
      </c>
      <c r="G402" s="30">
        <f t="shared" ref="G402" si="1013">SUM(G382:G401)</f>
        <v>148</v>
      </c>
      <c r="H402" s="2">
        <f t="shared" ref="H402" si="1014">SUM(H382:H401)</f>
        <v>26639</v>
      </c>
      <c r="I402" s="30">
        <f t="shared" ref="I402" si="1015">SUM(I382:I401)</f>
        <v>83</v>
      </c>
      <c r="J402" s="2">
        <f t="shared" ref="J402" si="1016">SUM(J382:J401)</f>
        <v>4197</v>
      </c>
      <c r="K402" s="30">
        <f t="shared" ref="K402" si="1017">SUM(K382:K401)</f>
        <v>89</v>
      </c>
      <c r="L402" s="2">
        <f t="shared" ref="L402" si="1018">SUM(L382:L401)</f>
        <v>44771</v>
      </c>
      <c r="M402" s="30">
        <f t="shared" ref="M402" si="1019">SUM(M382:M401)</f>
        <v>4</v>
      </c>
      <c r="N402" s="2">
        <f t="shared" ref="N402" si="1020">SUM(N382:N401)</f>
        <v>1173</v>
      </c>
      <c r="O402" s="30">
        <f t="shared" ref="O402" si="1021">SUM(O382:O401)</f>
        <v>3359</v>
      </c>
      <c r="P402" s="2">
        <f t="shared" ref="P402" si="1022">SUM(P382:P401)</f>
        <v>419154</v>
      </c>
      <c r="Q402" s="30">
        <f t="shared" ref="Q402" si="1023">SUM(Q382:Q401)</f>
        <v>2791</v>
      </c>
      <c r="R402" s="2">
        <f t="shared" ref="R402" si="1024">SUM(R382:R401)</f>
        <v>217327</v>
      </c>
      <c r="S402" s="30">
        <f t="shared" ref="S402" si="1025">SUM(S382:S401)</f>
        <v>125</v>
      </c>
      <c r="T402" s="2">
        <f t="shared" ref="T402" si="1026">SUM(T382:T401)</f>
        <v>87061</v>
      </c>
      <c r="U402" s="30">
        <f t="shared" ref="U402" si="1027">SUM(U382:U401)</f>
        <v>53</v>
      </c>
      <c r="V402" s="2">
        <f t="shared" ref="V402" si="1028">SUM(V382:V401)</f>
        <v>117471</v>
      </c>
      <c r="W402" s="30">
        <f t="shared" ref="W402" si="1029">SUM(W382:W401)</f>
        <v>5</v>
      </c>
      <c r="X402" s="2">
        <f t="shared" ref="X402" si="1030">SUM(X382:X401)</f>
        <v>94098</v>
      </c>
      <c r="Y402" s="30">
        <f t="shared" ref="Y402" si="1031">SUM(Y382:Y401)</f>
        <v>95</v>
      </c>
      <c r="Z402" s="2">
        <f t="shared" ref="Z402" si="1032">SUM(Z382:Z401)</f>
        <v>35178</v>
      </c>
      <c r="AA402" s="30">
        <f t="shared" ref="AA402" si="1033">SUM(AA382:AA401)</f>
        <v>7</v>
      </c>
      <c r="AB402" s="2">
        <f t="shared" ref="AB402" si="1034">SUM(AB382:AB401)</f>
        <v>2976</v>
      </c>
      <c r="AC402" s="30">
        <f t="shared" ref="AC402" si="1035">SUM(AC382:AC401)</f>
        <v>278</v>
      </c>
      <c r="AD402" s="2">
        <f t="shared" ref="AD402" si="1036">SUM(AD382:AD401)</f>
        <v>333808</v>
      </c>
      <c r="AE402" s="30">
        <f t="shared" ref="AE402" si="1037">SUM(AE382:AE401)</f>
        <v>0</v>
      </c>
      <c r="AF402" s="2">
        <f t="shared" ref="AF402" si="1038">SUM(AF382:AF401)</f>
        <v>0</v>
      </c>
      <c r="AG402" s="30">
        <f t="shared" ref="AG402" si="1039">SUM(AG382:AG401)</f>
        <v>89</v>
      </c>
      <c r="AH402" s="2">
        <f t="shared" ref="AH402" si="1040">SUM(AH382:AH401)</f>
        <v>26787</v>
      </c>
      <c r="AI402" s="30">
        <f t="shared" ref="AI402" si="1041">SUM(AI382:AI401)</f>
        <v>191</v>
      </c>
      <c r="AJ402" s="2">
        <f t="shared" ref="AJ402" si="1042">SUM(AJ382:AJ401)</f>
        <v>170944</v>
      </c>
      <c r="AK402" s="30">
        <f t="shared" ref="AK402" si="1043">SUM(AK382:AK401)</f>
        <v>38</v>
      </c>
      <c r="AL402" s="2">
        <f t="shared" ref="AL402" si="1044">SUM(AL382:AL401)</f>
        <v>15541</v>
      </c>
      <c r="AM402" s="30">
        <f t="shared" ref="AM402" si="1045">SUM(AM382:AM401)</f>
        <v>40</v>
      </c>
      <c r="AN402" s="2">
        <f t="shared" ref="AN402" si="1046">SUM(AN382:AN401)</f>
        <v>1198</v>
      </c>
      <c r="AO402" s="30">
        <f t="shared" ref="AO402" si="1047">SUM(AO382:AO401)</f>
        <v>1055</v>
      </c>
      <c r="AP402" s="2">
        <f t="shared" ref="AP402" si="1048">SUM(AP382:AP401)</f>
        <v>84111</v>
      </c>
      <c r="AQ402" s="30">
        <f t="shared" ref="AQ402" si="1049">SUM(AQ382:AQ401)</f>
        <v>12</v>
      </c>
      <c r="AR402" s="2">
        <f t="shared" ref="AR402" si="1050">SUM(AR382:AR401)</f>
        <v>8000</v>
      </c>
      <c r="AS402" s="30">
        <f t="shared" ref="AS402" si="1051">SUM(AS382:AS401)</f>
        <v>5050</v>
      </c>
      <c r="AT402" s="2">
        <f t="shared" ref="AT402" si="1052">SUM(AT382:AT401)</f>
        <v>1051543</v>
      </c>
      <c r="AU402" s="30">
        <f t="shared" ref="AU402" si="1053">SUM(AU382:AU401)</f>
        <v>3235</v>
      </c>
      <c r="AV402" s="2">
        <f t="shared" ref="AV402" si="1054">SUM(AV382:AV401)</f>
        <v>419955</v>
      </c>
      <c r="AW402" s="30">
        <f t="shared" ref="AW402" si="1055">SUM(AW382:AW401)</f>
        <v>316</v>
      </c>
      <c r="AX402" s="2">
        <f t="shared" ref="AX402" si="1056">SUM(AX382:AX401)</f>
        <v>61360</v>
      </c>
      <c r="AY402" s="30">
        <f t="shared" ref="AY402" si="1057">SUM(AY382:AY401)</f>
        <v>0</v>
      </c>
      <c r="AZ402" s="2">
        <f t="shared" ref="AZ402" si="1058">SUM(AZ382:AZ401)</f>
        <v>0</v>
      </c>
      <c r="BA402" s="30">
        <f t="shared" ref="BA402" si="1059">SUM(BA382:BA401)</f>
        <v>3</v>
      </c>
      <c r="BB402" s="2">
        <f t="shared" ref="BB402" si="1060">SUM(BB382:BB401)</f>
        <v>5962</v>
      </c>
      <c r="BC402" s="30">
        <f t="shared" ref="BC402" si="1061">SUM(BC382:BC401)</f>
        <v>14</v>
      </c>
      <c r="BD402" s="2">
        <f t="shared" ref="BD402" si="1062">SUM(BD382:BD401)</f>
        <v>28523</v>
      </c>
      <c r="BE402" s="30">
        <f t="shared" ref="BE402" si="1063">SUM(BE382:BE401)</f>
        <v>460</v>
      </c>
      <c r="BF402" s="2">
        <f t="shared" ref="BF402" si="1064">SUM(BF382:BF401)</f>
        <v>120151</v>
      </c>
      <c r="BG402" s="30">
        <f t="shared" ref="BG402" si="1065">SUM(BG382:BG401)</f>
        <v>673</v>
      </c>
      <c r="BH402" s="2">
        <f t="shared" ref="BH402" si="1066">SUM(BH382:BH401)</f>
        <v>120384</v>
      </c>
      <c r="BI402" s="30">
        <f t="shared" ref="BI402" si="1067">SUM(BI382:BI401)</f>
        <v>1150</v>
      </c>
      <c r="BJ402" s="2">
        <f t="shared" ref="BJ402" si="1068">SUM(BJ382:BJ401)</f>
        <v>275020</v>
      </c>
      <c r="BK402" s="30">
        <f t="shared" ref="BK402" si="1069">SUM(BK382:BK401)</f>
        <v>6200</v>
      </c>
      <c r="BL402" s="2">
        <f t="shared" ref="BL402" si="1070">SUM(BL382:BL401)</f>
        <v>1326563</v>
      </c>
    </row>
    <row r="403" spans="1:64" s="60" customFormat="1" ht="18" customHeight="1" thickBot="1" x14ac:dyDescent="0.3">
      <c r="A403" s="53"/>
      <c r="B403" s="54"/>
      <c r="C403" s="19">
        <v>0</v>
      </c>
      <c r="D403" s="45">
        <v>0</v>
      </c>
      <c r="E403" s="19">
        <v>0</v>
      </c>
      <c r="F403" s="45">
        <v>0</v>
      </c>
      <c r="G403" s="150">
        <v>0</v>
      </c>
      <c r="H403" s="150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55">
        <f t="shared" si="1003"/>
        <v>0</v>
      </c>
      <c r="P403" s="55">
        <f t="shared" si="1004"/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52">
        <v>0</v>
      </c>
      <c r="AA403" s="19">
        <v>0</v>
      </c>
      <c r="AB403" s="19">
        <v>0</v>
      </c>
      <c r="AC403" s="56">
        <f t="shared" si="1005"/>
        <v>0</v>
      </c>
      <c r="AD403" s="56">
        <f t="shared" si="1006"/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45">
        <v>0</v>
      </c>
      <c r="AS403" s="57">
        <f t="shared" si="1007"/>
        <v>0</v>
      </c>
      <c r="AT403" s="57">
        <f t="shared" si="1008"/>
        <v>0</v>
      </c>
      <c r="AU403" s="19">
        <v>0</v>
      </c>
      <c r="AV403" s="45">
        <v>0</v>
      </c>
      <c r="AW403" s="19">
        <v>0</v>
      </c>
      <c r="AX403" s="19">
        <v>0</v>
      </c>
      <c r="AY403" s="19"/>
      <c r="AZ403" s="19"/>
      <c r="BA403" s="19">
        <v>0</v>
      </c>
      <c r="BB403" s="19">
        <v>0</v>
      </c>
      <c r="BC403" s="19">
        <v>0</v>
      </c>
      <c r="BD403" s="19">
        <v>0</v>
      </c>
      <c r="BE403" s="19">
        <v>0</v>
      </c>
      <c r="BF403" s="19">
        <v>0</v>
      </c>
      <c r="BG403" s="19">
        <v>0</v>
      </c>
      <c r="BH403" s="19">
        <v>0</v>
      </c>
      <c r="BI403" s="58">
        <f t="shared" si="1009"/>
        <v>0</v>
      </c>
      <c r="BJ403" s="59">
        <f t="shared" si="1010"/>
        <v>0</v>
      </c>
      <c r="BK403" s="58">
        <f t="shared" si="1011"/>
        <v>0</v>
      </c>
      <c r="BL403" s="59">
        <f t="shared" si="1012"/>
        <v>0</v>
      </c>
    </row>
    <row r="404" spans="1:64" s="60" customFormat="1" ht="18" customHeight="1" thickBot="1" x14ac:dyDescent="0.3">
      <c r="A404" s="53" t="s">
        <v>4</v>
      </c>
      <c r="B404" s="54" t="s">
        <v>52</v>
      </c>
      <c r="C404" s="19">
        <v>417</v>
      </c>
      <c r="D404" s="45">
        <v>22337</v>
      </c>
      <c r="E404" s="19">
        <v>149</v>
      </c>
      <c r="F404" s="45">
        <v>18296</v>
      </c>
      <c r="G404" s="150">
        <v>0</v>
      </c>
      <c r="H404" s="150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55">
        <f t="shared" si="1003"/>
        <v>566</v>
      </c>
      <c r="P404" s="55">
        <f t="shared" si="1004"/>
        <v>40633</v>
      </c>
      <c r="Q404" s="19">
        <v>467</v>
      </c>
      <c r="R404" s="19">
        <v>17841</v>
      </c>
      <c r="S404" s="19">
        <v>7</v>
      </c>
      <c r="T404" s="19">
        <v>1934</v>
      </c>
      <c r="U404" s="19">
        <v>5</v>
      </c>
      <c r="V404" s="19">
        <v>11165</v>
      </c>
      <c r="W404" s="19">
        <v>1</v>
      </c>
      <c r="X404" s="19">
        <v>13955</v>
      </c>
      <c r="Y404" s="19">
        <v>0</v>
      </c>
      <c r="Z404" s="52">
        <v>0</v>
      </c>
      <c r="AA404" s="19">
        <v>0</v>
      </c>
      <c r="AB404" s="19">
        <v>0</v>
      </c>
      <c r="AC404" s="56">
        <f t="shared" si="1005"/>
        <v>13</v>
      </c>
      <c r="AD404" s="56">
        <f t="shared" si="1006"/>
        <v>27054</v>
      </c>
      <c r="AE404" s="19">
        <v>0</v>
      </c>
      <c r="AF404" s="19">
        <v>0</v>
      </c>
      <c r="AG404" s="19">
        <v>3</v>
      </c>
      <c r="AH404" s="19">
        <v>1347</v>
      </c>
      <c r="AI404" s="19">
        <v>9</v>
      </c>
      <c r="AJ404" s="19">
        <v>8504</v>
      </c>
      <c r="AK404" s="19">
        <v>4</v>
      </c>
      <c r="AL404" s="19">
        <v>1126</v>
      </c>
      <c r="AM404" s="19">
        <v>3</v>
      </c>
      <c r="AN404" s="19">
        <v>138</v>
      </c>
      <c r="AO404" s="19">
        <v>36</v>
      </c>
      <c r="AP404" s="19">
        <v>2798</v>
      </c>
      <c r="AQ404" s="19">
        <v>1</v>
      </c>
      <c r="AR404" s="45">
        <v>2000</v>
      </c>
      <c r="AS404" s="57">
        <f t="shared" si="1007"/>
        <v>634</v>
      </c>
      <c r="AT404" s="57">
        <f t="shared" si="1008"/>
        <v>81600</v>
      </c>
      <c r="AU404" s="19">
        <v>376</v>
      </c>
      <c r="AV404" s="45">
        <v>27509</v>
      </c>
      <c r="AW404" s="19">
        <v>1</v>
      </c>
      <c r="AX404" s="19">
        <v>100</v>
      </c>
      <c r="AY404" s="19">
        <v>0</v>
      </c>
      <c r="AZ404" s="19">
        <v>0</v>
      </c>
      <c r="BA404" s="19">
        <v>0</v>
      </c>
      <c r="BB404" s="19">
        <v>651</v>
      </c>
      <c r="BC404" s="19">
        <v>1</v>
      </c>
      <c r="BD404" s="19">
        <v>2899</v>
      </c>
      <c r="BE404" s="19">
        <v>19</v>
      </c>
      <c r="BF404" s="19">
        <v>6088</v>
      </c>
      <c r="BG404" s="19">
        <v>46</v>
      </c>
      <c r="BH404" s="19">
        <v>4701</v>
      </c>
      <c r="BI404" s="58">
        <f t="shared" si="1009"/>
        <v>66</v>
      </c>
      <c r="BJ404" s="59">
        <f t="shared" si="1010"/>
        <v>14339</v>
      </c>
      <c r="BK404" s="58">
        <f t="shared" si="1011"/>
        <v>700</v>
      </c>
      <c r="BL404" s="59">
        <f t="shared" si="1012"/>
        <v>95939</v>
      </c>
    </row>
    <row r="405" spans="1:64" s="60" customFormat="1" ht="18" customHeight="1" thickBot="1" x14ac:dyDescent="0.3">
      <c r="A405" s="53" t="s">
        <v>20</v>
      </c>
      <c r="B405" s="54" t="s">
        <v>52</v>
      </c>
      <c r="C405" s="19">
        <v>0</v>
      </c>
      <c r="D405" s="45">
        <v>0</v>
      </c>
      <c r="E405" s="75">
        <v>0</v>
      </c>
      <c r="F405" s="45">
        <v>0</v>
      </c>
      <c r="G405" s="150">
        <v>0</v>
      </c>
      <c r="H405" s="150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55">
        <f t="shared" si="1003"/>
        <v>0</v>
      </c>
      <c r="P405" s="55">
        <f t="shared" si="1004"/>
        <v>0</v>
      </c>
      <c r="Q405" s="19">
        <v>0</v>
      </c>
      <c r="R405" s="19">
        <v>0</v>
      </c>
      <c r="S405" s="19">
        <v>0</v>
      </c>
      <c r="T405" s="19">
        <v>0</v>
      </c>
      <c r="U405" s="19">
        <v>0</v>
      </c>
      <c r="V405" s="19">
        <v>0</v>
      </c>
      <c r="W405" s="19">
        <v>0</v>
      </c>
      <c r="X405" s="19">
        <v>0</v>
      </c>
      <c r="Y405" s="19">
        <v>0</v>
      </c>
      <c r="Z405" s="52">
        <v>0</v>
      </c>
      <c r="AA405" s="19">
        <v>0</v>
      </c>
      <c r="AB405" s="19">
        <v>0</v>
      </c>
      <c r="AC405" s="56">
        <f t="shared" si="1005"/>
        <v>0</v>
      </c>
      <c r="AD405" s="56">
        <f t="shared" si="1006"/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0</v>
      </c>
      <c r="AR405" s="45">
        <v>0</v>
      </c>
      <c r="AS405" s="57">
        <f t="shared" si="1007"/>
        <v>0</v>
      </c>
      <c r="AT405" s="57">
        <f t="shared" si="1008"/>
        <v>0</v>
      </c>
      <c r="AU405" s="19">
        <v>0</v>
      </c>
      <c r="AV405" s="45">
        <v>0</v>
      </c>
      <c r="AW405" s="19">
        <v>0</v>
      </c>
      <c r="AX405" s="19">
        <v>0</v>
      </c>
      <c r="AY405" s="19">
        <v>0</v>
      </c>
      <c r="AZ405" s="19">
        <v>0</v>
      </c>
      <c r="BA405" s="19">
        <v>0</v>
      </c>
      <c r="BB405" s="19">
        <v>0</v>
      </c>
      <c r="BC405" s="19">
        <v>0</v>
      </c>
      <c r="BD405" s="19">
        <v>0</v>
      </c>
      <c r="BE405" s="19">
        <v>0</v>
      </c>
      <c r="BF405" s="19">
        <v>0</v>
      </c>
      <c r="BG405" s="19">
        <v>0</v>
      </c>
      <c r="BH405" s="19">
        <v>0</v>
      </c>
      <c r="BI405" s="58">
        <f t="shared" si="1009"/>
        <v>0</v>
      </c>
      <c r="BJ405" s="59">
        <f t="shared" si="1010"/>
        <v>0</v>
      </c>
      <c r="BK405" s="58">
        <f t="shared" si="1011"/>
        <v>0</v>
      </c>
      <c r="BL405" s="59">
        <f t="shared" si="1012"/>
        <v>0</v>
      </c>
    </row>
    <row r="406" spans="1:64" s="60" customFormat="1" ht="18" customHeight="1" thickBot="1" x14ac:dyDescent="0.3">
      <c r="A406" s="53" t="s">
        <v>5</v>
      </c>
      <c r="B406" s="54" t="s">
        <v>52</v>
      </c>
      <c r="C406" s="19">
        <v>0</v>
      </c>
      <c r="D406" s="45">
        <v>0</v>
      </c>
      <c r="E406" s="19">
        <v>0</v>
      </c>
      <c r="F406" s="45">
        <v>0</v>
      </c>
      <c r="G406" s="150">
        <v>0</v>
      </c>
      <c r="H406" s="150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55">
        <f t="shared" si="1003"/>
        <v>0</v>
      </c>
      <c r="P406" s="55">
        <f t="shared" si="1004"/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52">
        <v>0</v>
      </c>
      <c r="AA406" s="19">
        <v>0</v>
      </c>
      <c r="AB406" s="19">
        <v>0</v>
      </c>
      <c r="AC406" s="56">
        <f t="shared" si="1005"/>
        <v>0</v>
      </c>
      <c r="AD406" s="56">
        <f t="shared" si="1006"/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45">
        <v>0</v>
      </c>
      <c r="AS406" s="57">
        <f t="shared" si="1007"/>
        <v>0</v>
      </c>
      <c r="AT406" s="57">
        <f t="shared" si="1008"/>
        <v>0</v>
      </c>
      <c r="AU406" s="19">
        <v>0</v>
      </c>
      <c r="AV406" s="45">
        <v>0</v>
      </c>
      <c r="AW406" s="19">
        <v>0</v>
      </c>
      <c r="AX406" s="19">
        <v>0</v>
      </c>
      <c r="AY406" s="19">
        <v>0</v>
      </c>
      <c r="AZ406" s="19">
        <v>0</v>
      </c>
      <c r="BA406" s="19">
        <v>0</v>
      </c>
      <c r="BB406" s="19">
        <v>0</v>
      </c>
      <c r="BC406" s="19">
        <v>0</v>
      </c>
      <c r="BD406" s="19">
        <v>0</v>
      </c>
      <c r="BE406" s="19">
        <v>0</v>
      </c>
      <c r="BF406" s="19">
        <v>0</v>
      </c>
      <c r="BG406" s="19">
        <v>0</v>
      </c>
      <c r="BH406" s="19">
        <v>0</v>
      </c>
      <c r="BI406" s="58">
        <f t="shared" si="1009"/>
        <v>0</v>
      </c>
      <c r="BJ406" s="59">
        <f t="shared" si="1010"/>
        <v>0</v>
      </c>
      <c r="BK406" s="58">
        <f t="shared" si="1011"/>
        <v>0</v>
      </c>
      <c r="BL406" s="59">
        <f t="shared" si="1012"/>
        <v>0</v>
      </c>
    </row>
    <row r="407" spans="1:64" s="60" customFormat="1" ht="18" customHeight="1" thickBot="1" x14ac:dyDescent="0.3">
      <c r="A407" s="53" t="s">
        <v>25</v>
      </c>
      <c r="B407" s="54" t="s">
        <v>52</v>
      </c>
      <c r="C407" s="19">
        <v>0</v>
      </c>
      <c r="D407" s="45">
        <v>0</v>
      </c>
      <c r="E407" s="19">
        <v>0</v>
      </c>
      <c r="F407" s="45">
        <v>0</v>
      </c>
      <c r="G407" s="150">
        <v>0</v>
      </c>
      <c r="H407" s="150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55">
        <f t="shared" si="1003"/>
        <v>0</v>
      </c>
      <c r="P407" s="55">
        <f t="shared" si="1004"/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52">
        <v>0</v>
      </c>
      <c r="AA407" s="19">
        <v>0</v>
      </c>
      <c r="AB407" s="19">
        <v>0</v>
      </c>
      <c r="AC407" s="56">
        <f t="shared" si="1005"/>
        <v>0</v>
      </c>
      <c r="AD407" s="56">
        <f t="shared" si="1006"/>
        <v>0</v>
      </c>
      <c r="AE407" s="19">
        <v>0</v>
      </c>
      <c r="AF407" s="19">
        <v>0</v>
      </c>
      <c r="AG407" s="19">
        <v>0</v>
      </c>
      <c r="AH407" s="19">
        <v>0</v>
      </c>
      <c r="AI407" s="19">
        <v>0</v>
      </c>
      <c r="AJ407" s="19">
        <v>0</v>
      </c>
      <c r="AK407" s="19">
        <v>0</v>
      </c>
      <c r="AL407" s="19">
        <v>0</v>
      </c>
      <c r="AM407" s="19">
        <v>0</v>
      </c>
      <c r="AN407" s="19">
        <v>0</v>
      </c>
      <c r="AO407" s="19">
        <v>0</v>
      </c>
      <c r="AP407" s="19">
        <v>0</v>
      </c>
      <c r="AQ407" s="19">
        <v>0</v>
      </c>
      <c r="AR407" s="45">
        <v>0</v>
      </c>
      <c r="AS407" s="57">
        <f t="shared" si="1007"/>
        <v>0</v>
      </c>
      <c r="AT407" s="57">
        <f t="shared" si="1008"/>
        <v>0</v>
      </c>
      <c r="AU407" s="19">
        <v>0</v>
      </c>
      <c r="AV407" s="45">
        <v>0</v>
      </c>
      <c r="AW407" s="19">
        <v>0</v>
      </c>
      <c r="AX407" s="19">
        <v>0</v>
      </c>
      <c r="AY407" s="19">
        <v>0</v>
      </c>
      <c r="AZ407" s="19">
        <v>0</v>
      </c>
      <c r="BA407" s="19">
        <v>0</v>
      </c>
      <c r="BB407" s="19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58">
        <f t="shared" si="1009"/>
        <v>0</v>
      </c>
      <c r="BJ407" s="59">
        <f t="shared" si="1010"/>
        <v>0</v>
      </c>
      <c r="BK407" s="58">
        <f t="shared" si="1011"/>
        <v>0</v>
      </c>
      <c r="BL407" s="59">
        <f t="shared" si="1012"/>
        <v>0</v>
      </c>
    </row>
    <row r="408" spans="1:64" s="60" customFormat="1" ht="18" customHeight="1" thickBot="1" x14ac:dyDescent="0.3">
      <c r="A408" s="53" t="s">
        <v>6</v>
      </c>
      <c r="B408" s="54" t="s">
        <v>52</v>
      </c>
      <c r="C408" s="19">
        <v>0</v>
      </c>
      <c r="D408" s="45">
        <v>0</v>
      </c>
      <c r="E408" s="19">
        <v>0</v>
      </c>
      <c r="F408" s="45">
        <v>0</v>
      </c>
      <c r="G408" s="150">
        <v>0</v>
      </c>
      <c r="H408" s="150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55">
        <f t="shared" si="1003"/>
        <v>0</v>
      </c>
      <c r="P408" s="55">
        <f t="shared" si="1004"/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52">
        <v>0</v>
      </c>
      <c r="AA408" s="19">
        <v>0</v>
      </c>
      <c r="AB408" s="19">
        <v>0</v>
      </c>
      <c r="AC408" s="56">
        <f t="shared" si="1005"/>
        <v>0</v>
      </c>
      <c r="AD408" s="56">
        <f t="shared" si="1006"/>
        <v>0</v>
      </c>
      <c r="AE408" s="19">
        <v>0</v>
      </c>
      <c r="AF408" s="19">
        <v>0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45">
        <v>0</v>
      </c>
      <c r="AS408" s="57">
        <f t="shared" si="1007"/>
        <v>0</v>
      </c>
      <c r="AT408" s="57">
        <f t="shared" si="1008"/>
        <v>0</v>
      </c>
      <c r="AU408" s="19">
        <v>0</v>
      </c>
      <c r="AV408" s="45">
        <v>0</v>
      </c>
      <c r="AW408" s="19">
        <v>0</v>
      </c>
      <c r="AX408" s="19">
        <v>0</v>
      </c>
      <c r="AY408" s="19">
        <v>0</v>
      </c>
      <c r="AZ408" s="19">
        <v>0</v>
      </c>
      <c r="BA408" s="19">
        <v>0</v>
      </c>
      <c r="BB408" s="19">
        <v>0</v>
      </c>
      <c r="BC408" s="19">
        <v>0</v>
      </c>
      <c r="BD408" s="19">
        <v>0</v>
      </c>
      <c r="BE408" s="19">
        <v>0</v>
      </c>
      <c r="BF408" s="19">
        <v>0</v>
      </c>
      <c r="BG408" s="19">
        <v>0</v>
      </c>
      <c r="BH408" s="19">
        <v>0</v>
      </c>
      <c r="BI408" s="58">
        <f t="shared" si="1009"/>
        <v>0</v>
      </c>
      <c r="BJ408" s="59">
        <f t="shared" si="1010"/>
        <v>0</v>
      </c>
      <c r="BK408" s="58">
        <f t="shared" si="1011"/>
        <v>0</v>
      </c>
      <c r="BL408" s="59">
        <f t="shared" si="1012"/>
        <v>0</v>
      </c>
    </row>
    <row r="409" spans="1:64" s="60" customFormat="1" ht="18" customHeight="1" thickBot="1" x14ac:dyDescent="0.3">
      <c r="A409" s="53" t="s">
        <v>27</v>
      </c>
      <c r="B409" s="54" t="s">
        <v>52</v>
      </c>
      <c r="C409" s="19">
        <v>0</v>
      </c>
      <c r="D409" s="45">
        <v>0</v>
      </c>
      <c r="E409" s="19">
        <v>0</v>
      </c>
      <c r="F409" s="45">
        <v>0</v>
      </c>
      <c r="G409" s="150">
        <v>0</v>
      </c>
      <c r="H409" s="150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55">
        <f t="shared" si="1003"/>
        <v>0</v>
      </c>
      <c r="P409" s="55">
        <f t="shared" si="1004"/>
        <v>0</v>
      </c>
      <c r="Q409" s="19">
        <v>0</v>
      </c>
      <c r="R409" s="19">
        <v>0</v>
      </c>
      <c r="S409" s="19">
        <v>0</v>
      </c>
      <c r="T409" s="19">
        <v>0</v>
      </c>
      <c r="U409" s="19">
        <v>0</v>
      </c>
      <c r="V409" s="19">
        <v>0</v>
      </c>
      <c r="W409" s="19">
        <v>0</v>
      </c>
      <c r="X409" s="19">
        <v>0</v>
      </c>
      <c r="Y409" s="19">
        <v>0</v>
      </c>
      <c r="Z409" s="52">
        <v>0</v>
      </c>
      <c r="AA409" s="19">
        <v>0</v>
      </c>
      <c r="AB409" s="19">
        <v>0</v>
      </c>
      <c r="AC409" s="56">
        <f t="shared" si="1005"/>
        <v>0</v>
      </c>
      <c r="AD409" s="56">
        <f t="shared" si="1006"/>
        <v>0</v>
      </c>
      <c r="AE409" s="19">
        <v>0</v>
      </c>
      <c r="AF409" s="19">
        <v>0</v>
      </c>
      <c r="AG409" s="19">
        <v>0</v>
      </c>
      <c r="AH409" s="19">
        <v>0</v>
      </c>
      <c r="AI409" s="19">
        <v>0</v>
      </c>
      <c r="AJ409" s="19">
        <v>0</v>
      </c>
      <c r="AK409" s="19">
        <v>0</v>
      </c>
      <c r="AL409" s="19">
        <v>0</v>
      </c>
      <c r="AM409" s="19">
        <v>0</v>
      </c>
      <c r="AN409" s="19">
        <v>0</v>
      </c>
      <c r="AO409" s="19">
        <v>0</v>
      </c>
      <c r="AP409" s="19">
        <v>0</v>
      </c>
      <c r="AQ409" s="19">
        <v>0</v>
      </c>
      <c r="AR409" s="45">
        <v>0</v>
      </c>
      <c r="AS409" s="57">
        <f t="shared" si="1007"/>
        <v>0</v>
      </c>
      <c r="AT409" s="57">
        <f t="shared" si="1008"/>
        <v>0</v>
      </c>
      <c r="AU409" s="19">
        <v>0</v>
      </c>
      <c r="AV409" s="45">
        <v>0</v>
      </c>
      <c r="AW409" s="19">
        <v>0</v>
      </c>
      <c r="AX409" s="19">
        <v>0</v>
      </c>
      <c r="AY409" s="19">
        <v>0</v>
      </c>
      <c r="AZ409" s="19">
        <v>0</v>
      </c>
      <c r="BA409" s="19">
        <v>0</v>
      </c>
      <c r="BB409" s="19">
        <v>0</v>
      </c>
      <c r="BC409" s="19">
        <v>0</v>
      </c>
      <c r="BD409" s="19">
        <v>0</v>
      </c>
      <c r="BE409" s="19">
        <v>0</v>
      </c>
      <c r="BF409" s="19">
        <v>0</v>
      </c>
      <c r="BG409" s="19">
        <v>0</v>
      </c>
      <c r="BH409" s="19">
        <v>0</v>
      </c>
      <c r="BI409" s="58">
        <f t="shared" si="1009"/>
        <v>0</v>
      </c>
      <c r="BJ409" s="59">
        <f t="shared" si="1010"/>
        <v>0</v>
      </c>
      <c r="BK409" s="58">
        <f t="shared" si="1011"/>
        <v>0</v>
      </c>
      <c r="BL409" s="59">
        <f t="shared" si="1012"/>
        <v>0</v>
      </c>
    </row>
    <row r="410" spans="1:64" s="60" customFormat="1" ht="18" customHeight="1" thickBot="1" x14ac:dyDescent="0.3">
      <c r="A410" s="53" t="s">
        <v>7</v>
      </c>
      <c r="B410" s="54" t="s">
        <v>52</v>
      </c>
      <c r="C410" s="19">
        <v>0</v>
      </c>
      <c r="D410" s="45">
        <v>0</v>
      </c>
      <c r="E410" s="19">
        <v>0</v>
      </c>
      <c r="F410" s="45">
        <v>0</v>
      </c>
      <c r="G410" s="150">
        <v>0</v>
      </c>
      <c r="H410" s="150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55">
        <f t="shared" si="1003"/>
        <v>0</v>
      </c>
      <c r="P410" s="55">
        <f t="shared" si="1004"/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0</v>
      </c>
      <c r="W410" s="19">
        <v>0</v>
      </c>
      <c r="X410" s="19">
        <v>0</v>
      </c>
      <c r="Y410" s="19">
        <v>0</v>
      </c>
      <c r="Z410" s="52">
        <v>0</v>
      </c>
      <c r="AA410" s="19">
        <v>0</v>
      </c>
      <c r="AB410" s="19">
        <v>0</v>
      </c>
      <c r="AC410" s="56">
        <f t="shared" si="1005"/>
        <v>0</v>
      </c>
      <c r="AD410" s="56">
        <f t="shared" si="1006"/>
        <v>0</v>
      </c>
      <c r="AE410" s="19">
        <v>0</v>
      </c>
      <c r="AF410" s="19">
        <v>0</v>
      </c>
      <c r="AG410" s="19">
        <v>0</v>
      </c>
      <c r="AH410" s="19">
        <v>0</v>
      </c>
      <c r="AI410" s="19">
        <v>0</v>
      </c>
      <c r="AJ410" s="19">
        <v>0</v>
      </c>
      <c r="AK410" s="19">
        <v>0</v>
      </c>
      <c r="AL410" s="19">
        <v>0</v>
      </c>
      <c r="AM410" s="19">
        <v>0</v>
      </c>
      <c r="AN410" s="19">
        <v>0</v>
      </c>
      <c r="AO410" s="19">
        <v>0</v>
      </c>
      <c r="AP410" s="19">
        <v>0</v>
      </c>
      <c r="AQ410" s="19">
        <v>0</v>
      </c>
      <c r="AR410" s="45">
        <v>0</v>
      </c>
      <c r="AS410" s="57">
        <f t="shared" si="1007"/>
        <v>0</v>
      </c>
      <c r="AT410" s="57">
        <f t="shared" si="1008"/>
        <v>0</v>
      </c>
      <c r="AU410" s="19">
        <v>0</v>
      </c>
      <c r="AV410" s="45">
        <v>0</v>
      </c>
      <c r="AW410" s="19">
        <v>0</v>
      </c>
      <c r="AX410" s="19">
        <v>0</v>
      </c>
      <c r="AY410" s="19">
        <v>0</v>
      </c>
      <c r="AZ410" s="19">
        <v>0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19">
        <v>0</v>
      </c>
      <c r="BG410" s="19">
        <v>0</v>
      </c>
      <c r="BH410" s="19">
        <v>0</v>
      </c>
      <c r="BI410" s="58">
        <f t="shared" si="1009"/>
        <v>0</v>
      </c>
      <c r="BJ410" s="59">
        <f t="shared" si="1010"/>
        <v>0</v>
      </c>
      <c r="BK410" s="58">
        <f t="shared" si="1011"/>
        <v>0</v>
      </c>
      <c r="BL410" s="59">
        <f t="shared" si="1012"/>
        <v>0</v>
      </c>
    </row>
    <row r="411" spans="1:64" s="60" customFormat="1" ht="18" customHeight="1" thickBot="1" x14ac:dyDescent="0.3">
      <c r="A411" s="53" t="s">
        <v>21</v>
      </c>
      <c r="B411" s="54" t="s">
        <v>52</v>
      </c>
      <c r="C411" s="19">
        <v>0</v>
      </c>
      <c r="D411" s="45">
        <v>0</v>
      </c>
      <c r="E411" s="19">
        <v>0</v>
      </c>
      <c r="F411" s="45">
        <v>0</v>
      </c>
      <c r="G411" s="150">
        <v>0</v>
      </c>
      <c r="H411" s="150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55">
        <f t="shared" si="1003"/>
        <v>0</v>
      </c>
      <c r="P411" s="55">
        <f t="shared" si="1004"/>
        <v>0</v>
      </c>
      <c r="Q411" s="19">
        <v>0</v>
      </c>
      <c r="R411" s="19">
        <v>0</v>
      </c>
      <c r="S411" s="19">
        <v>0</v>
      </c>
      <c r="T411" s="19">
        <v>0</v>
      </c>
      <c r="U411" s="19">
        <v>0</v>
      </c>
      <c r="V411" s="19">
        <v>0</v>
      </c>
      <c r="W411" s="19">
        <v>0</v>
      </c>
      <c r="X411" s="19">
        <v>0</v>
      </c>
      <c r="Y411" s="19">
        <v>0</v>
      </c>
      <c r="Z411" s="52">
        <v>0</v>
      </c>
      <c r="AA411" s="19">
        <v>0</v>
      </c>
      <c r="AB411" s="19">
        <v>0</v>
      </c>
      <c r="AC411" s="56">
        <f t="shared" si="1005"/>
        <v>0</v>
      </c>
      <c r="AD411" s="56">
        <f t="shared" si="1006"/>
        <v>0</v>
      </c>
      <c r="AE411" s="19">
        <v>0</v>
      </c>
      <c r="AF411" s="19">
        <v>0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45">
        <v>0</v>
      </c>
      <c r="AS411" s="57">
        <f t="shared" si="1007"/>
        <v>0</v>
      </c>
      <c r="AT411" s="57">
        <f t="shared" si="1008"/>
        <v>0</v>
      </c>
      <c r="AU411" s="19">
        <v>0</v>
      </c>
      <c r="AV411" s="45">
        <v>0</v>
      </c>
      <c r="AW411" s="19">
        <v>0</v>
      </c>
      <c r="AX411" s="19">
        <v>0</v>
      </c>
      <c r="AY411" s="19">
        <v>0</v>
      </c>
      <c r="AZ411" s="19">
        <v>0</v>
      </c>
      <c r="BA411" s="19">
        <v>0</v>
      </c>
      <c r="BB411" s="19">
        <v>0</v>
      </c>
      <c r="BC411" s="19">
        <v>0</v>
      </c>
      <c r="BD411" s="19">
        <v>0</v>
      </c>
      <c r="BE411" s="19">
        <v>0</v>
      </c>
      <c r="BF411" s="19">
        <v>0</v>
      </c>
      <c r="BG411" s="19">
        <v>0</v>
      </c>
      <c r="BH411" s="19">
        <v>0</v>
      </c>
      <c r="BI411" s="58">
        <f t="shared" si="1009"/>
        <v>0</v>
      </c>
      <c r="BJ411" s="59">
        <f t="shared" si="1010"/>
        <v>0</v>
      </c>
      <c r="BK411" s="58">
        <f t="shared" si="1011"/>
        <v>0</v>
      </c>
      <c r="BL411" s="59">
        <f t="shared" si="1012"/>
        <v>0</v>
      </c>
    </row>
    <row r="412" spans="1:64" s="60" customFormat="1" ht="18" customHeight="1" thickBot="1" x14ac:dyDescent="0.3">
      <c r="A412" s="53" t="s">
        <v>8</v>
      </c>
      <c r="B412" s="54" t="s">
        <v>52</v>
      </c>
      <c r="C412" s="19">
        <v>0</v>
      </c>
      <c r="D412" s="45">
        <v>0</v>
      </c>
      <c r="E412" s="19">
        <v>0</v>
      </c>
      <c r="F412" s="45">
        <v>0</v>
      </c>
      <c r="G412" s="150">
        <v>0</v>
      </c>
      <c r="H412" s="150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55">
        <f t="shared" si="1003"/>
        <v>0</v>
      </c>
      <c r="P412" s="55">
        <f t="shared" si="1004"/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52">
        <v>0</v>
      </c>
      <c r="AA412" s="19">
        <v>0</v>
      </c>
      <c r="AB412" s="19">
        <v>0</v>
      </c>
      <c r="AC412" s="56">
        <f t="shared" si="1005"/>
        <v>0</v>
      </c>
      <c r="AD412" s="56">
        <f t="shared" si="1006"/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45">
        <v>0</v>
      </c>
      <c r="AS412" s="57">
        <f t="shared" si="1007"/>
        <v>0</v>
      </c>
      <c r="AT412" s="57">
        <f t="shared" si="1008"/>
        <v>0</v>
      </c>
      <c r="AU412" s="19">
        <v>0</v>
      </c>
      <c r="AV412" s="45">
        <v>0</v>
      </c>
      <c r="AW412" s="19">
        <v>0</v>
      </c>
      <c r="AX412" s="19">
        <v>0</v>
      </c>
      <c r="AY412" s="19">
        <v>0</v>
      </c>
      <c r="AZ412" s="19">
        <v>0</v>
      </c>
      <c r="BA412" s="19">
        <v>0</v>
      </c>
      <c r="BB412" s="19">
        <v>0</v>
      </c>
      <c r="BC412" s="19">
        <v>0</v>
      </c>
      <c r="BD412" s="19">
        <v>0</v>
      </c>
      <c r="BE412" s="19">
        <v>0</v>
      </c>
      <c r="BF412" s="19">
        <v>0</v>
      </c>
      <c r="BG412" s="19">
        <v>0</v>
      </c>
      <c r="BH412" s="19">
        <v>0</v>
      </c>
      <c r="BI412" s="58">
        <f t="shared" si="1009"/>
        <v>0</v>
      </c>
      <c r="BJ412" s="59">
        <f t="shared" si="1010"/>
        <v>0</v>
      </c>
      <c r="BK412" s="58">
        <f t="shared" si="1011"/>
        <v>0</v>
      </c>
      <c r="BL412" s="59">
        <f t="shared" si="1012"/>
        <v>0</v>
      </c>
    </row>
    <row r="413" spans="1:64" s="60" customFormat="1" ht="18" customHeight="1" thickBot="1" x14ac:dyDescent="0.3">
      <c r="A413" s="53" t="s">
        <v>9</v>
      </c>
      <c r="B413" s="54" t="s">
        <v>52</v>
      </c>
      <c r="C413" s="19">
        <v>0</v>
      </c>
      <c r="D413" s="45">
        <v>0</v>
      </c>
      <c r="E413" s="19">
        <v>0</v>
      </c>
      <c r="F413" s="45">
        <v>0</v>
      </c>
      <c r="G413" s="150">
        <v>0</v>
      </c>
      <c r="H413" s="150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55">
        <f t="shared" si="1003"/>
        <v>0</v>
      </c>
      <c r="P413" s="55">
        <f t="shared" si="1004"/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52">
        <v>0</v>
      </c>
      <c r="AA413" s="19">
        <v>0</v>
      </c>
      <c r="AB413" s="19">
        <v>0</v>
      </c>
      <c r="AC413" s="56">
        <f t="shared" si="1005"/>
        <v>0</v>
      </c>
      <c r="AD413" s="56">
        <f t="shared" si="1006"/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0</v>
      </c>
      <c r="AO413" s="19">
        <v>0</v>
      </c>
      <c r="AP413" s="19">
        <v>0</v>
      </c>
      <c r="AQ413" s="19">
        <v>0</v>
      </c>
      <c r="AR413" s="45">
        <v>0</v>
      </c>
      <c r="AS413" s="57">
        <f t="shared" si="1007"/>
        <v>0</v>
      </c>
      <c r="AT413" s="57">
        <f t="shared" si="1008"/>
        <v>0</v>
      </c>
      <c r="AU413" s="19">
        <v>0</v>
      </c>
      <c r="AV413" s="45">
        <v>0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0</v>
      </c>
      <c r="BG413" s="19">
        <v>0</v>
      </c>
      <c r="BH413" s="19">
        <v>0</v>
      </c>
      <c r="BI413" s="58">
        <f t="shared" si="1009"/>
        <v>0</v>
      </c>
      <c r="BJ413" s="59">
        <f t="shared" si="1010"/>
        <v>0</v>
      </c>
      <c r="BK413" s="58">
        <f t="shared" si="1011"/>
        <v>0</v>
      </c>
      <c r="BL413" s="59">
        <f t="shared" si="1012"/>
        <v>0</v>
      </c>
    </row>
    <row r="414" spans="1:64" s="60" customFormat="1" ht="18" customHeight="1" thickBot="1" x14ac:dyDescent="0.3">
      <c r="A414" s="53" t="s">
        <v>10</v>
      </c>
      <c r="B414" s="54" t="s">
        <v>52</v>
      </c>
      <c r="C414" s="19">
        <v>0</v>
      </c>
      <c r="D414" s="45">
        <v>0</v>
      </c>
      <c r="E414" s="19">
        <v>0</v>
      </c>
      <c r="F414" s="45">
        <v>0</v>
      </c>
      <c r="G414" s="150">
        <v>0</v>
      </c>
      <c r="H414" s="150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55">
        <f t="shared" si="1003"/>
        <v>0</v>
      </c>
      <c r="P414" s="55">
        <f t="shared" si="1004"/>
        <v>0</v>
      </c>
      <c r="Q414" s="19">
        <v>0</v>
      </c>
      <c r="R414" s="19">
        <v>0</v>
      </c>
      <c r="S414" s="19">
        <v>0</v>
      </c>
      <c r="T414" s="19">
        <v>0</v>
      </c>
      <c r="U414" s="19">
        <v>0</v>
      </c>
      <c r="V414" s="19">
        <v>0</v>
      </c>
      <c r="W414" s="19">
        <v>0</v>
      </c>
      <c r="X414" s="19">
        <v>0</v>
      </c>
      <c r="Y414" s="19">
        <v>0</v>
      </c>
      <c r="Z414" s="52">
        <v>0</v>
      </c>
      <c r="AA414" s="19">
        <v>0</v>
      </c>
      <c r="AB414" s="19">
        <v>0</v>
      </c>
      <c r="AC414" s="56">
        <f t="shared" si="1005"/>
        <v>0</v>
      </c>
      <c r="AD414" s="56">
        <f t="shared" si="1006"/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0</v>
      </c>
      <c r="AK414" s="19">
        <v>0</v>
      </c>
      <c r="AL414" s="19">
        <v>0</v>
      </c>
      <c r="AM414" s="19">
        <v>0</v>
      </c>
      <c r="AN414" s="19">
        <v>0</v>
      </c>
      <c r="AO414" s="19">
        <v>0</v>
      </c>
      <c r="AP414" s="19">
        <v>0</v>
      </c>
      <c r="AQ414" s="19">
        <v>0</v>
      </c>
      <c r="AR414" s="45">
        <v>0</v>
      </c>
      <c r="AS414" s="57">
        <f t="shared" si="1007"/>
        <v>0</v>
      </c>
      <c r="AT414" s="57">
        <f t="shared" si="1008"/>
        <v>0</v>
      </c>
      <c r="AU414" s="19">
        <v>0</v>
      </c>
      <c r="AV414" s="45">
        <v>0</v>
      </c>
      <c r="AW414" s="19">
        <v>0</v>
      </c>
      <c r="AX414" s="19">
        <v>0</v>
      </c>
      <c r="AY414" s="19">
        <v>0</v>
      </c>
      <c r="AZ414" s="19">
        <v>0</v>
      </c>
      <c r="BA414" s="19">
        <v>0</v>
      </c>
      <c r="BB414" s="19">
        <v>0</v>
      </c>
      <c r="BC414" s="19">
        <v>0</v>
      </c>
      <c r="BD414" s="19">
        <v>0</v>
      </c>
      <c r="BE414" s="19">
        <v>0</v>
      </c>
      <c r="BF414" s="19">
        <v>0</v>
      </c>
      <c r="BG414" s="19">
        <v>0</v>
      </c>
      <c r="BH414" s="19">
        <v>0</v>
      </c>
      <c r="BI414" s="58">
        <f t="shared" si="1009"/>
        <v>0</v>
      </c>
      <c r="BJ414" s="59">
        <f t="shared" si="1010"/>
        <v>0</v>
      </c>
      <c r="BK414" s="58">
        <f t="shared" si="1011"/>
        <v>0</v>
      </c>
      <c r="BL414" s="59">
        <f t="shared" si="1012"/>
        <v>0</v>
      </c>
    </row>
    <row r="415" spans="1:64" s="60" customFormat="1" ht="18" customHeight="1" thickBot="1" x14ac:dyDescent="0.3">
      <c r="A415" s="53" t="s">
        <v>11</v>
      </c>
      <c r="B415" s="54" t="s">
        <v>52</v>
      </c>
      <c r="C415" s="19">
        <v>0</v>
      </c>
      <c r="D415" s="45">
        <v>0</v>
      </c>
      <c r="E415" s="19">
        <v>0</v>
      </c>
      <c r="F415" s="45">
        <v>0</v>
      </c>
      <c r="G415" s="150">
        <v>0</v>
      </c>
      <c r="H415" s="150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55">
        <f t="shared" si="1003"/>
        <v>0</v>
      </c>
      <c r="P415" s="55">
        <f t="shared" si="1004"/>
        <v>0</v>
      </c>
      <c r="Q415" s="19">
        <v>0</v>
      </c>
      <c r="R415" s="19">
        <v>0</v>
      </c>
      <c r="S415" s="19">
        <v>0</v>
      </c>
      <c r="T415" s="19">
        <v>0</v>
      </c>
      <c r="U415" s="19">
        <v>0</v>
      </c>
      <c r="V415" s="19">
        <v>0</v>
      </c>
      <c r="W415" s="19">
        <v>0</v>
      </c>
      <c r="X415" s="19">
        <v>0</v>
      </c>
      <c r="Y415" s="19">
        <v>0</v>
      </c>
      <c r="Z415" s="52">
        <v>0</v>
      </c>
      <c r="AA415" s="19">
        <v>0</v>
      </c>
      <c r="AB415" s="19">
        <v>0</v>
      </c>
      <c r="AC415" s="56">
        <f t="shared" si="1005"/>
        <v>0</v>
      </c>
      <c r="AD415" s="56">
        <f t="shared" si="1006"/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0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0</v>
      </c>
      <c r="AP415" s="19">
        <v>0</v>
      </c>
      <c r="AQ415" s="19">
        <v>0</v>
      </c>
      <c r="AR415" s="45">
        <v>0</v>
      </c>
      <c r="AS415" s="57">
        <f t="shared" si="1007"/>
        <v>0</v>
      </c>
      <c r="AT415" s="57">
        <f t="shared" si="1008"/>
        <v>0</v>
      </c>
      <c r="AU415" s="19">
        <v>0</v>
      </c>
      <c r="AV415" s="45">
        <v>0</v>
      </c>
      <c r="AW415" s="19">
        <v>0</v>
      </c>
      <c r="AX415" s="19">
        <v>0</v>
      </c>
      <c r="AY415" s="19">
        <v>0</v>
      </c>
      <c r="AZ415" s="19">
        <v>0</v>
      </c>
      <c r="BA415" s="19">
        <v>0</v>
      </c>
      <c r="BB415" s="19">
        <v>0</v>
      </c>
      <c r="BC415" s="19">
        <v>0</v>
      </c>
      <c r="BD415" s="19">
        <v>0</v>
      </c>
      <c r="BE415" s="19">
        <v>0</v>
      </c>
      <c r="BF415" s="19">
        <v>0</v>
      </c>
      <c r="BG415" s="19">
        <v>0</v>
      </c>
      <c r="BH415" s="19">
        <v>0</v>
      </c>
      <c r="BI415" s="58">
        <f t="shared" si="1009"/>
        <v>0</v>
      </c>
      <c r="BJ415" s="59">
        <f t="shared" si="1010"/>
        <v>0</v>
      </c>
      <c r="BK415" s="58">
        <f t="shared" si="1011"/>
        <v>0</v>
      </c>
      <c r="BL415" s="59">
        <f t="shared" si="1012"/>
        <v>0</v>
      </c>
    </row>
    <row r="416" spans="1:64" s="60" customFormat="1" ht="18" customHeight="1" thickBot="1" x14ac:dyDescent="0.3">
      <c r="A416" s="53" t="s">
        <v>12</v>
      </c>
      <c r="B416" s="54" t="s">
        <v>52</v>
      </c>
      <c r="C416" s="43">
        <v>1116</v>
      </c>
      <c r="D416" s="61">
        <v>139465</v>
      </c>
      <c r="E416" s="65">
        <v>262</v>
      </c>
      <c r="F416" s="61">
        <v>11161</v>
      </c>
      <c r="G416" s="156">
        <v>58</v>
      </c>
      <c r="H416" s="151">
        <v>14130</v>
      </c>
      <c r="I416" s="43">
        <v>71</v>
      </c>
      <c r="J416" s="43">
        <v>3605</v>
      </c>
      <c r="K416" s="43">
        <v>75</v>
      </c>
      <c r="L416" s="43">
        <v>38457</v>
      </c>
      <c r="M416" s="28">
        <v>3</v>
      </c>
      <c r="N416" s="28">
        <v>1007</v>
      </c>
      <c r="O416" s="55">
        <f t="shared" si="1003"/>
        <v>1524</v>
      </c>
      <c r="P416" s="55">
        <f t="shared" si="1004"/>
        <v>192688</v>
      </c>
      <c r="Q416" s="19">
        <v>1261</v>
      </c>
      <c r="R416" s="19">
        <v>111396</v>
      </c>
      <c r="S416" s="43">
        <v>72</v>
      </c>
      <c r="T416" s="28">
        <v>72906</v>
      </c>
      <c r="U416" s="43">
        <v>12</v>
      </c>
      <c r="V416" s="28">
        <v>52075</v>
      </c>
      <c r="W416" s="43">
        <v>4</v>
      </c>
      <c r="X416" s="28">
        <v>20830</v>
      </c>
      <c r="Y416" s="43">
        <v>1</v>
      </c>
      <c r="Z416" s="66">
        <v>2975</v>
      </c>
      <c r="AA416" s="43">
        <v>0</v>
      </c>
      <c r="AB416" s="43">
        <v>0</v>
      </c>
      <c r="AC416" s="56">
        <f t="shared" si="1005"/>
        <v>89</v>
      </c>
      <c r="AD416" s="56">
        <f t="shared" si="1006"/>
        <v>148786</v>
      </c>
      <c r="AE416" s="43">
        <v>0</v>
      </c>
      <c r="AF416" s="43">
        <v>0</v>
      </c>
      <c r="AG416" s="43">
        <v>19</v>
      </c>
      <c r="AH416" s="43">
        <v>3945</v>
      </c>
      <c r="AI416" s="43">
        <v>45</v>
      </c>
      <c r="AJ416" s="43">
        <v>46226</v>
      </c>
      <c r="AK416" s="43">
        <v>5</v>
      </c>
      <c r="AL416" s="43">
        <v>5036</v>
      </c>
      <c r="AM416" s="43">
        <v>5</v>
      </c>
      <c r="AN416" s="43">
        <v>299</v>
      </c>
      <c r="AO416" s="43">
        <v>0</v>
      </c>
      <c r="AP416" s="43">
        <v>0</v>
      </c>
      <c r="AQ416" s="43">
        <v>0</v>
      </c>
      <c r="AR416" s="61">
        <v>0</v>
      </c>
      <c r="AS416" s="57">
        <f t="shared" si="1007"/>
        <v>1687</v>
      </c>
      <c r="AT416" s="57">
        <f t="shared" si="1008"/>
        <v>396980</v>
      </c>
      <c r="AU416" s="19">
        <v>1057</v>
      </c>
      <c r="AV416" s="45">
        <v>166288</v>
      </c>
      <c r="AW416" s="43">
        <v>114</v>
      </c>
      <c r="AX416" s="43">
        <v>29627</v>
      </c>
      <c r="AY416" s="43">
        <v>0</v>
      </c>
      <c r="AZ416" s="43">
        <v>0</v>
      </c>
      <c r="BA416" s="43">
        <v>1</v>
      </c>
      <c r="BB416" s="43">
        <v>1538</v>
      </c>
      <c r="BC416" s="43">
        <v>5</v>
      </c>
      <c r="BD416" s="43">
        <v>12306</v>
      </c>
      <c r="BE416" s="43">
        <v>118</v>
      </c>
      <c r="BF416" s="43">
        <v>83842</v>
      </c>
      <c r="BG416" s="43">
        <v>247</v>
      </c>
      <c r="BH416" s="43">
        <v>63074</v>
      </c>
      <c r="BI416" s="58">
        <f t="shared" si="1009"/>
        <v>371</v>
      </c>
      <c r="BJ416" s="59">
        <f t="shared" si="1010"/>
        <v>160760</v>
      </c>
      <c r="BK416" s="58">
        <f t="shared" si="1011"/>
        <v>2058</v>
      </c>
      <c r="BL416" s="59">
        <f t="shared" si="1012"/>
        <v>557740</v>
      </c>
    </row>
    <row r="417" spans="1:64" s="60" customFormat="1" ht="18" customHeight="1" thickBot="1" x14ac:dyDescent="0.3">
      <c r="A417" s="53" t="s">
        <v>26</v>
      </c>
      <c r="B417" s="54" t="s">
        <v>52</v>
      </c>
      <c r="C417" s="19">
        <v>501</v>
      </c>
      <c r="D417" s="45">
        <v>48256</v>
      </c>
      <c r="E417" s="19">
        <v>111</v>
      </c>
      <c r="F417" s="45">
        <v>25971</v>
      </c>
      <c r="G417" s="150">
        <v>33</v>
      </c>
      <c r="H417" s="150">
        <v>4470</v>
      </c>
      <c r="I417" s="19">
        <v>25</v>
      </c>
      <c r="J417" s="19">
        <v>19529</v>
      </c>
      <c r="K417" s="19">
        <v>22</v>
      </c>
      <c r="L417" s="19">
        <v>15867</v>
      </c>
      <c r="M417" s="19">
        <v>0</v>
      </c>
      <c r="N417" s="19">
        <v>0</v>
      </c>
      <c r="O417" s="55">
        <f t="shared" si="1003"/>
        <v>659</v>
      </c>
      <c r="P417" s="55">
        <f t="shared" si="1004"/>
        <v>109623</v>
      </c>
      <c r="Q417" s="19">
        <v>548</v>
      </c>
      <c r="R417" s="19">
        <v>57367</v>
      </c>
      <c r="S417" s="19">
        <v>37</v>
      </c>
      <c r="T417" s="19">
        <v>138942</v>
      </c>
      <c r="U417" s="19">
        <v>28</v>
      </c>
      <c r="V417" s="19">
        <v>120818</v>
      </c>
      <c r="W417" s="19">
        <v>14</v>
      </c>
      <c r="X417" s="19">
        <v>134912</v>
      </c>
      <c r="Y417" s="19">
        <v>6</v>
      </c>
      <c r="Z417" s="52">
        <v>2416</v>
      </c>
      <c r="AA417" s="19">
        <v>0</v>
      </c>
      <c r="AB417" s="19">
        <v>0</v>
      </c>
      <c r="AC417" s="56">
        <f t="shared" si="1005"/>
        <v>85</v>
      </c>
      <c r="AD417" s="56">
        <f t="shared" si="1006"/>
        <v>397088</v>
      </c>
      <c r="AE417" s="19">
        <v>0</v>
      </c>
      <c r="AF417" s="19">
        <v>0</v>
      </c>
      <c r="AG417" s="19">
        <v>5</v>
      </c>
      <c r="AH417" s="19">
        <v>7995</v>
      </c>
      <c r="AI417" s="19">
        <v>6</v>
      </c>
      <c r="AJ417" s="19">
        <v>14043</v>
      </c>
      <c r="AK417" s="19">
        <v>0</v>
      </c>
      <c r="AL417" s="19">
        <v>0</v>
      </c>
      <c r="AM417" s="19">
        <v>0</v>
      </c>
      <c r="AN417" s="19">
        <v>0</v>
      </c>
      <c r="AO417" s="19">
        <v>5</v>
      </c>
      <c r="AP417" s="19">
        <v>51797</v>
      </c>
      <c r="AQ417" s="19">
        <v>2</v>
      </c>
      <c r="AR417" s="45">
        <v>2000</v>
      </c>
      <c r="AS417" s="57">
        <f t="shared" si="1007"/>
        <v>760</v>
      </c>
      <c r="AT417" s="57">
        <f t="shared" si="1008"/>
        <v>580546</v>
      </c>
      <c r="AU417" s="19">
        <v>459</v>
      </c>
      <c r="AV417" s="45">
        <v>231757</v>
      </c>
      <c r="AW417" s="19">
        <v>23</v>
      </c>
      <c r="AX417" s="19">
        <v>1936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  <c r="BE417" s="19">
        <v>13</v>
      </c>
      <c r="BF417" s="19">
        <v>10443</v>
      </c>
      <c r="BG417" s="19">
        <v>34</v>
      </c>
      <c r="BH417" s="19">
        <v>11613</v>
      </c>
      <c r="BI417" s="58">
        <f t="shared" si="1009"/>
        <v>47</v>
      </c>
      <c r="BJ417" s="59">
        <f t="shared" si="1010"/>
        <v>22056</v>
      </c>
      <c r="BK417" s="58">
        <f t="shared" si="1011"/>
        <v>807</v>
      </c>
      <c r="BL417" s="59">
        <f t="shared" si="1012"/>
        <v>602602</v>
      </c>
    </row>
    <row r="418" spans="1:64" s="60" customFormat="1" ht="18" customHeight="1" thickBot="1" x14ac:dyDescent="0.3">
      <c r="A418" s="53" t="s">
        <v>13</v>
      </c>
      <c r="B418" s="54" t="s">
        <v>52</v>
      </c>
      <c r="C418" s="21">
        <v>543</v>
      </c>
      <c r="D418" s="45">
        <v>43110</v>
      </c>
      <c r="E418" s="21">
        <v>181</v>
      </c>
      <c r="F418" s="45">
        <v>22856</v>
      </c>
      <c r="G418" s="153">
        <v>95</v>
      </c>
      <c r="H418" s="153">
        <v>6569</v>
      </c>
      <c r="I418" s="21">
        <v>13</v>
      </c>
      <c r="J418" s="21">
        <v>5071</v>
      </c>
      <c r="K418" s="21">
        <v>0</v>
      </c>
      <c r="L418" s="21">
        <v>0</v>
      </c>
      <c r="M418" s="21">
        <v>0</v>
      </c>
      <c r="N418" s="21">
        <v>0</v>
      </c>
      <c r="O418" s="55">
        <f t="shared" si="1003"/>
        <v>737</v>
      </c>
      <c r="P418" s="55">
        <f t="shared" si="1004"/>
        <v>71037</v>
      </c>
      <c r="Q418" s="19">
        <v>610</v>
      </c>
      <c r="R418" s="19">
        <v>34433</v>
      </c>
      <c r="S418" s="21">
        <v>12</v>
      </c>
      <c r="T418" s="21">
        <v>5803</v>
      </c>
      <c r="U418" s="21">
        <v>14</v>
      </c>
      <c r="V418" s="21">
        <v>18102</v>
      </c>
      <c r="W418" s="21">
        <v>2</v>
      </c>
      <c r="X418" s="21">
        <v>12325</v>
      </c>
      <c r="Y418" s="21">
        <v>79</v>
      </c>
      <c r="Z418" s="67">
        <v>38210</v>
      </c>
      <c r="AA418" s="21">
        <v>7</v>
      </c>
      <c r="AB418" s="21">
        <v>2000</v>
      </c>
      <c r="AC418" s="56">
        <f t="shared" si="1005"/>
        <v>107</v>
      </c>
      <c r="AD418" s="56">
        <f t="shared" si="1006"/>
        <v>74440</v>
      </c>
      <c r="AE418" s="21">
        <v>0</v>
      </c>
      <c r="AF418" s="21">
        <v>0</v>
      </c>
      <c r="AG418" s="21">
        <v>28</v>
      </c>
      <c r="AH418" s="21">
        <v>17825</v>
      </c>
      <c r="AI418" s="21">
        <v>27</v>
      </c>
      <c r="AJ418" s="21">
        <v>37607</v>
      </c>
      <c r="AK418" s="21">
        <v>7</v>
      </c>
      <c r="AL418" s="21">
        <v>3393</v>
      </c>
      <c r="AM418" s="21">
        <v>16</v>
      </c>
      <c r="AN418" s="21">
        <v>136</v>
      </c>
      <c r="AO418" s="21">
        <v>1535</v>
      </c>
      <c r="AP418" s="21">
        <v>98912</v>
      </c>
      <c r="AQ418" s="21">
        <v>4</v>
      </c>
      <c r="AR418" s="68">
        <v>2000</v>
      </c>
      <c r="AS418" s="57">
        <f t="shared" si="1007"/>
        <v>2457</v>
      </c>
      <c r="AT418" s="57">
        <f t="shared" si="1008"/>
        <v>303350</v>
      </c>
      <c r="AU418" s="19">
        <v>1699</v>
      </c>
      <c r="AV418" s="45">
        <v>134677</v>
      </c>
      <c r="AW418" s="21">
        <v>159</v>
      </c>
      <c r="AX418" s="21">
        <v>21807</v>
      </c>
      <c r="AY418" s="21">
        <v>0</v>
      </c>
      <c r="AZ418" s="21">
        <v>0</v>
      </c>
      <c r="BA418" s="21">
        <v>0</v>
      </c>
      <c r="BB418" s="21">
        <v>0</v>
      </c>
      <c r="BC418" s="21">
        <v>0</v>
      </c>
      <c r="BD418" s="21">
        <v>0</v>
      </c>
      <c r="BE418" s="21">
        <v>106</v>
      </c>
      <c r="BF418" s="21">
        <v>15316</v>
      </c>
      <c r="BG418" s="21">
        <v>70</v>
      </c>
      <c r="BH418" s="21">
        <v>35130</v>
      </c>
      <c r="BI418" s="58">
        <f t="shared" si="1009"/>
        <v>176</v>
      </c>
      <c r="BJ418" s="59">
        <f t="shared" si="1010"/>
        <v>50446</v>
      </c>
      <c r="BK418" s="58">
        <f t="shared" si="1011"/>
        <v>2633</v>
      </c>
      <c r="BL418" s="59">
        <f t="shared" si="1012"/>
        <v>353796</v>
      </c>
    </row>
    <row r="419" spans="1:64" s="60" customFormat="1" ht="18" customHeight="1" thickBot="1" x14ac:dyDescent="0.3">
      <c r="A419" s="53" t="s">
        <v>24</v>
      </c>
      <c r="B419" s="54" t="s">
        <v>52</v>
      </c>
      <c r="C419" s="19">
        <v>0</v>
      </c>
      <c r="D419" s="45">
        <v>0</v>
      </c>
      <c r="E419" s="73">
        <v>0</v>
      </c>
      <c r="F419" s="45">
        <v>0</v>
      </c>
      <c r="G419" s="150">
        <v>0</v>
      </c>
      <c r="H419" s="150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55">
        <f t="shared" si="1003"/>
        <v>0</v>
      </c>
      <c r="P419" s="55">
        <f t="shared" si="1004"/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52">
        <v>0</v>
      </c>
      <c r="AA419" s="19">
        <v>0</v>
      </c>
      <c r="AB419" s="19">
        <v>0</v>
      </c>
      <c r="AC419" s="56">
        <f t="shared" si="1005"/>
        <v>0</v>
      </c>
      <c r="AD419" s="56">
        <f t="shared" si="1006"/>
        <v>0</v>
      </c>
      <c r="AE419" s="19">
        <v>0</v>
      </c>
      <c r="AF419" s="19">
        <v>0</v>
      </c>
      <c r="AG419" s="19">
        <v>0</v>
      </c>
      <c r="AH419" s="19">
        <v>0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45">
        <v>0</v>
      </c>
      <c r="AS419" s="57">
        <f t="shared" si="1007"/>
        <v>0</v>
      </c>
      <c r="AT419" s="57">
        <f t="shared" si="1008"/>
        <v>0</v>
      </c>
      <c r="AU419" s="19">
        <v>0</v>
      </c>
      <c r="AV419" s="45">
        <v>0</v>
      </c>
      <c r="AW419" s="19">
        <v>0</v>
      </c>
      <c r="AX419" s="19">
        <v>0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  <c r="BE419" s="19">
        <v>0</v>
      </c>
      <c r="BF419" s="19">
        <v>0</v>
      </c>
      <c r="BG419" s="19">
        <v>0</v>
      </c>
      <c r="BH419" s="19">
        <v>0</v>
      </c>
      <c r="BI419" s="58">
        <f t="shared" si="1009"/>
        <v>0</v>
      </c>
      <c r="BJ419" s="59">
        <f t="shared" si="1010"/>
        <v>0</v>
      </c>
      <c r="BK419" s="58">
        <f t="shared" si="1011"/>
        <v>0</v>
      </c>
      <c r="BL419" s="59">
        <f t="shared" si="1012"/>
        <v>0</v>
      </c>
    </row>
    <row r="420" spans="1:64" s="60" customFormat="1" ht="18" customHeight="1" thickBot="1" x14ac:dyDescent="0.3">
      <c r="A420" s="53" t="s">
        <v>14</v>
      </c>
      <c r="B420" s="54" t="s">
        <v>52</v>
      </c>
      <c r="C420" s="19">
        <v>0</v>
      </c>
      <c r="D420" s="45">
        <v>0</v>
      </c>
      <c r="E420" s="19">
        <v>0</v>
      </c>
      <c r="F420" s="45">
        <v>0</v>
      </c>
      <c r="G420" s="150">
        <v>0</v>
      </c>
      <c r="H420" s="150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55">
        <f t="shared" si="1003"/>
        <v>0</v>
      </c>
      <c r="P420" s="55">
        <f t="shared" si="1004"/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52">
        <v>0</v>
      </c>
      <c r="AA420" s="19">
        <v>0</v>
      </c>
      <c r="AB420" s="19">
        <v>0</v>
      </c>
      <c r="AC420" s="56">
        <f t="shared" si="1005"/>
        <v>0</v>
      </c>
      <c r="AD420" s="56">
        <f t="shared" si="1006"/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45">
        <v>0</v>
      </c>
      <c r="AS420" s="57">
        <f t="shared" si="1007"/>
        <v>0</v>
      </c>
      <c r="AT420" s="57">
        <f t="shared" si="1008"/>
        <v>0</v>
      </c>
      <c r="AU420" s="19">
        <v>0</v>
      </c>
      <c r="AV420" s="45">
        <v>0</v>
      </c>
      <c r="AW420" s="19">
        <v>0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0</v>
      </c>
      <c r="BD420" s="19">
        <v>0</v>
      </c>
      <c r="BE420" s="19">
        <v>0</v>
      </c>
      <c r="BF420" s="19">
        <v>0</v>
      </c>
      <c r="BG420" s="19">
        <v>0</v>
      </c>
      <c r="BH420" s="19">
        <v>0</v>
      </c>
      <c r="BI420" s="58">
        <f t="shared" si="1009"/>
        <v>0</v>
      </c>
      <c r="BJ420" s="59">
        <f t="shared" si="1010"/>
        <v>0</v>
      </c>
      <c r="BK420" s="58">
        <f t="shared" si="1011"/>
        <v>0</v>
      </c>
      <c r="BL420" s="59">
        <f t="shared" si="1012"/>
        <v>0</v>
      </c>
    </row>
    <row r="421" spans="1:64" s="60" customFormat="1" ht="18" customHeight="1" thickBot="1" x14ac:dyDescent="0.3">
      <c r="A421" s="53" t="s">
        <v>15</v>
      </c>
      <c r="B421" s="54" t="s">
        <v>52</v>
      </c>
      <c r="C421" s="19">
        <v>0</v>
      </c>
      <c r="D421" s="45">
        <v>0</v>
      </c>
      <c r="E421" s="19">
        <v>0</v>
      </c>
      <c r="F421" s="45">
        <v>0</v>
      </c>
      <c r="G421" s="150">
        <v>0</v>
      </c>
      <c r="H421" s="150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55">
        <f t="shared" si="1003"/>
        <v>0</v>
      </c>
      <c r="P421" s="55">
        <f t="shared" si="1004"/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52">
        <v>0</v>
      </c>
      <c r="AA421" s="19">
        <v>0</v>
      </c>
      <c r="AB421" s="19">
        <v>0</v>
      </c>
      <c r="AC421" s="56">
        <f t="shared" si="1005"/>
        <v>0</v>
      </c>
      <c r="AD421" s="56">
        <f t="shared" si="1006"/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0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45">
        <v>0</v>
      </c>
      <c r="AS421" s="57">
        <f t="shared" si="1007"/>
        <v>0</v>
      </c>
      <c r="AT421" s="57">
        <f t="shared" si="1008"/>
        <v>0</v>
      </c>
      <c r="AU421" s="19">
        <v>0</v>
      </c>
      <c r="AV421" s="45">
        <v>0</v>
      </c>
      <c r="AW421" s="19">
        <v>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0</v>
      </c>
      <c r="BD421" s="19">
        <v>0</v>
      </c>
      <c r="BE421" s="19">
        <v>0</v>
      </c>
      <c r="BF421" s="19">
        <v>0</v>
      </c>
      <c r="BG421" s="19">
        <v>0</v>
      </c>
      <c r="BH421" s="19">
        <v>0</v>
      </c>
      <c r="BI421" s="58">
        <f t="shared" si="1009"/>
        <v>0</v>
      </c>
      <c r="BJ421" s="59">
        <f t="shared" si="1010"/>
        <v>0</v>
      </c>
      <c r="BK421" s="58">
        <f t="shared" si="1011"/>
        <v>0</v>
      </c>
      <c r="BL421" s="59">
        <f t="shared" si="1012"/>
        <v>0</v>
      </c>
    </row>
    <row r="422" spans="1:64" s="60" customFormat="1" ht="18" customHeight="1" thickBot="1" x14ac:dyDescent="0.3">
      <c r="A422" s="53" t="s">
        <v>22</v>
      </c>
      <c r="B422" s="54" t="s">
        <v>52</v>
      </c>
      <c r="C422" s="19">
        <v>0</v>
      </c>
      <c r="D422" s="45">
        <v>0</v>
      </c>
      <c r="E422" s="77">
        <v>0</v>
      </c>
      <c r="F422" s="45">
        <v>0</v>
      </c>
      <c r="G422" s="150">
        <v>0</v>
      </c>
      <c r="H422" s="150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55">
        <f t="shared" si="1003"/>
        <v>0</v>
      </c>
      <c r="P422" s="55">
        <f t="shared" si="1004"/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52">
        <v>0</v>
      </c>
      <c r="AA422" s="19">
        <v>0</v>
      </c>
      <c r="AB422" s="19">
        <v>0</v>
      </c>
      <c r="AC422" s="56">
        <f t="shared" si="1005"/>
        <v>0</v>
      </c>
      <c r="AD422" s="56">
        <f t="shared" si="1006"/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0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45">
        <v>0</v>
      </c>
      <c r="AS422" s="57">
        <f t="shared" si="1007"/>
        <v>0</v>
      </c>
      <c r="AT422" s="57">
        <f t="shared" si="1008"/>
        <v>0</v>
      </c>
      <c r="AU422" s="19">
        <v>0</v>
      </c>
      <c r="AV422" s="45">
        <v>0</v>
      </c>
      <c r="AW422" s="19">
        <v>0</v>
      </c>
      <c r="AX422" s="19">
        <v>0</v>
      </c>
      <c r="AY422" s="19">
        <v>0</v>
      </c>
      <c r="AZ422" s="19">
        <v>0</v>
      </c>
      <c r="BA422" s="19">
        <v>0</v>
      </c>
      <c r="BB422" s="19">
        <v>0</v>
      </c>
      <c r="BC422" s="19">
        <v>0</v>
      </c>
      <c r="BD422" s="19">
        <v>0</v>
      </c>
      <c r="BE422" s="19">
        <v>0</v>
      </c>
      <c r="BF422" s="19">
        <v>0</v>
      </c>
      <c r="BG422" s="19">
        <v>0</v>
      </c>
      <c r="BH422" s="19">
        <v>0</v>
      </c>
      <c r="BI422" s="58">
        <f t="shared" si="1009"/>
        <v>0</v>
      </c>
      <c r="BJ422" s="59">
        <f t="shared" si="1010"/>
        <v>0</v>
      </c>
      <c r="BK422" s="58">
        <f t="shared" si="1011"/>
        <v>0</v>
      </c>
      <c r="BL422" s="59">
        <f t="shared" si="1012"/>
        <v>0</v>
      </c>
    </row>
    <row r="423" spans="1:64" s="60" customFormat="1" ht="18" customHeight="1" thickBot="1" x14ac:dyDescent="0.3">
      <c r="A423" s="53" t="s">
        <v>23</v>
      </c>
      <c r="B423" s="54" t="s">
        <v>52</v>
      </c>
      <c r="C423" s="19">
        <v>0</v>
      </c>
      <c r="D423" s="45">
        <v>0</v>
      </c>
      <c r="E423" s="19">
        <v>0</v>
      </c>
      <c r="F423" s="45">
        <v>0</v>
      </c>
      <c r="G423" s="150">
        <v>0</v>
      </c>
      <c r="H423" s="150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55">
        <f t="shared" si="1003"/>
        <v>0</v>
      </c>
      <c r="P423" s="55">
        <f t="shared" si="1004"/>
        <v>0</v>
      </c>
      <c r="Q423" s="19">
        <v>0</v>
      </c>
      <c r="R423" s="19">
        <v>0</v>
      </c>
      <c r="S423" s="19">
        <v>0</v>
      </c>
      <c r="T423" s="19">
        <v>0</v>
      </c>
      <c r="U423" s="19">
        <v>0</v>
      </c>
      <c r="V423" s="19">
        <v>0</v>
      </c>
      <c r="W423" s="19">
        <v>0</v>
      </c>
      <c r="X423" s="19">
        <v>0</v>
      </c>
      <c r="Y423" s="19">
        <v>0</v>
      </c>
      <c r="Z423" s="52">
        <v>0</v>
      </c>
      <c r="AA423" s="19">
        <v>0</v>
      </c>
      <c r="AB423" s="19">
        <v>0</v>
      </c>
      <c r="AC423" s="56">
        <f t="shared" si="1005"/>
        <v>0</v>
      </c>
      <c r="AD423" s="56">
        <f t="shared" si="1006"/>
        <v>0</v>
      </c>
      <c r="AE423" s="19">
        <v>0</v>
      </c>
      <c r="AF423" s="19">
        <v>0</v>
      </c>
      <c r="AG423" s="19">
        <v>0</v>
      </c>
      <c r="AH423" s="19">
        <v>0</v>
      </c>
      <c r="AI423" s="19">
        <v>0</v>
      </c>
      <c r="AJ423" s="19">
        <v>0</v>
      </c>
      <c r="AK423" s="19">
        <v>0</v>
      </c>
      <c r="AL423" s="19">
        <v>0</v>
      </c>
      <c r="AM423" s="19">
        <v>0</v>
      </c>
      <c r="AN423" s="19">
        <v>0</v>
      </c>
      <c r="AO423" s="19">
        <v>0</v>
      </c>
      <c r="AP423" s="19">
        <v>0</v>
      </c>
      <c r="AQ423" s="19">
        <v>0</v>
      </c>
      <c r="AR423" s="45">
        <v>0</v>
      </c>
      <c r="AS423" s="57">
        <f t="shared" si="1007"/>
        <v>0</v>
      </c>
      <c r="AT423" s="57">
        <f t="shared" si="1008"/>
        <v>0</v>
      </c>
      <c r="AU423" s="19">
        <v>0</v>
      </c>
      <c r="AV423" s="45">
        <v>0</v>
      </c>
      <c r="AW423" s="19">
        <v>0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0</v>
      </c>
      <c r="BG423" s="19">
        <v>0</v>
      </c>
      <c r="BH423" s="19">
        <v>0</v>
      </c>
      <c r="BI423" s="58">
        <f t="shared" si="1009"/>
        <v>0</v>
      </c>
      <c r="BJ423" s="59">
        <f t="shared" si="1010"/>
        <v>0</v>
      </c>
      <c r="BK423" s="58">
        <f t="shared" si="1011"/>
        <v>0</v>
      </c>
      <c r="BL423" s="59">
        <f t="shared" si="1012"/>
        <v>0</v>
      </c>
    </row>
    <row r="424" spans="1:64" s="60" customFormat="1" ht="20.25" customHeight="1" thickBot="1" x14ac:dyDescent="0.3">
      <c r="A424" s="3">
        <v>19</v>
      </c>
      <c r="B424" s="4" t="s">
        <v>52</v>
      </c>
      <c r="C424" s="30">
        <f>SUM(C404:C423)</f>
        <v>2577</v>
      </c>
      <c r="D424" s="2">
        <f>SUM(D404:D423)</f>
        <v>253168</v>
      </c>
      <c r="E424" s="30">
        <f>SUM(E404:E423)</f>
        <v>703</v>
      </c>
      <c r="F424" s="2">
        <f>SUM(F404:F423)</f>
        <v>78284</v>
      </c>
      <c r="G424" s="30">
        <f t="shared" ref="G424" si="1071">SUM(G404:G423)</f>
        <v>186</v>
      </c>
      <c r="H424" s="2">
        <f t="shared" ref="H424" si="1072">SUM(H404:H423)</f>
        <v>25169</v>
      </c>
      <c r="I424" s="30">
        <f t="shared" ref="I424" si="1073">SUM(I404:I423)</f>
        <v>109</v>
      </c>
      <c r="J424" s="2">
        <f t="shared" ref="J424" si="1074">SUM(J404:J423)</f>
        <v>28205</v>
      </c>
      <c r="K424" s="30">
        <f t="shared" ref="K424" si="1075">SUM(K404:K423)</f>
        <v>97</v>
      </c>
      <c r="L424" s="2">
        <f t="shared" ref="L424" si="1076">SUM(L404:L423)</f>
        <v>54324</v>
      </c>
      <c r="M424" s="30">
        <f t="shared" ref="M424" si="1077">SUM(M404:M423)</f>
        <v>3</v>
      </c>
      <c r="N424" s="2">
        <f t="shared" ref="N424" si="1078">SUM(N404:N423)</f>
        <v>1007</v>
      </c>
      <c r="O424" s="30">
        <f t="shared" ref="O424" si="1079">SUM(O404:O423)</f>
        <v>3486</v>
      </c>
      <c r="P424" s="2">
        <f t="shared" ref="P424" si="1080">SUM(P404:P423)</f>
        <v>413981</v>
      </c>
      <c r="Q424" s="30">
        <f t="shared" ref="Q424" si="1081">SUM(Q404:Q423)</f>
        <v>2886</v>
      </c>
      <c r="R424" s="2">
        <f t="shared" ref="R424" si="1082">SUM(R404:R423)</f>
        <v>221037</v>
      </c>
      <c r="S424" s="30">
        <f t="shared" ref="S424" si="1083">SUM(S404:S423)</f>
        <v>128</v>
      </c>
      <c r="T424" s="2">
        <f t="shared" ref="T424" si="1084">SUM(T404:T423)</f>
        <v>219585</v>
      </c>
      <c r="U424" s="30">
        <f t="shared" ref="U424" si="1085">SUM(U404:U423)</f>
        <v>59</v>
      </c>
      <c r="V424" s="2">
        <f t="shared" ref="V424" si="1086">SUM(V404:V423)</f>
        <v>202160</v>
      </c>
      <c r="W424" s="30">
        <f t="shared" ref="W424" si="1087">SUM(W404:W423)</f>
        <v>21</v>
      </c>
      <c r="X424" s="2">
        <f t="shared" ref="X424" si="1088">SUM(X404:X423)</f>
        <v>182022</v>
      </c>
      <c r="Y424" s="30">
        <f t="shared" ref="Y424" si="1089">SUM(Y404:Y423)</f>
        <v>86</v>
      </c>
      <c r="Z424" s="2">
        <f t="shared" ref="Z424" si="1090">SUM(Z404:Z423)</f>
        <v>43601</v>
      </c>
      <c r="AA424" s="30">
        <f t="shared" ref="AA424" si="1091">SUM(AA404:AA423)</f>
        <v>7</v>
      </c>
      <c r="AB424" s="2">
        <f t="shared" ref="AB424" si="1092">SUM(AB404:AB423)</f>
        <v>2000</v>
      </c>
      <c r="AC424" s="30">
        <f t="shared" ref="AC424" si="1093">SUM(AC404:AC423)</f>
        <v>294</v>
      </c>
      <c r="AD424" s="2">
        <f t="shared" ref="AD424" si="1094">SUM(AD404:AD423)</f>
        <v>647368</v>
      </c>
      <c r="AE424" s="30">
        <f t="shared" ref="AE424" si="1095">SUM(AE404:AE423)</f>
        <v>0</v>
      </c>
      <c r="AF424" s="2">
        <f t="shared" ref="AF424" si="1096">SUM(AF404:AF423)</f>
        <v>0</v>
      </c>
      <c r="AG424" s="30">
        <f t="shared" ref="AG424" si="1097">SUM(AG404:AG423)</f>
        <v>55</v>
      </c>
      <c r="AH424" s="2">
        <f t="shared" ref="AH424" si="1098">SUM(AH404:AH423)</f>
        <v>31112</v>
      </c>
      <c r="AI424" s="30">
        <f t="shared" ref="AI424" si="1099">SUM(AI404:AI423)</f>
        <v>87</v>
      </c>
      <c r="AJ424" s="2">
        <f t="shared" ref="AJ424" si="1100">SUM(AJ404:AJ423)</f>
        <v>106380</v>
      </c>
      <c r="AK424" s="30">
        <f t="shared" ref="AK424" si="1101">SUM(AK404:AK423)</f>
        <v>16</v>
      </c>
      <c r="AL424" s="2">
        <f t="shared" ref="AL424" si="1102">SUM(AL404:AL423)</f>
        <v>9555</v>
      </c>
      <c r="AM424" s="30">
        <f t="shared" ref="AM424" si="1103">SUM(AM404:AM423)</f>
        <v>24</v>
      </c>
      <c r="AN424" s="2">
        <f t="shared" ref="AN424" si="1104">SUM(AN404:AN423)</f>
        <v>573</v>
      </c>
      <c r="AO424" s="30">
        <f t="shared" ref="AO424" si="1105">SUM(AO404:AO423)</f>
        <v>1576</v>
      </c>
      <c r="AP424" s="2">
        <f t="shared" ref="AP424" si="1106">SUM(AP404:AP423)</f>
        <v>153507</v>
      </c>
      <c r="AQ424" s="30">
        <f t="shared" ref="AQ424" si="1107">SUM(AQ404:AQ423)</f>
        <v>7</v>
      </c>
      <c r="AR424" s="2">
        <f t="shared" ref="AR424" si="1108">SUM(AR404:AR423)</f>
        <v>6000</v>
      </c>
      <c r="AS424" s="30">
        <f t="shared" ref="AS424" si="1109">SUM(AS404:AS423)</f>
        <v>5538</v>
      </c>
      <c r="AT424" s="2">
        <f t="shared" ref="AT424" si="1110">SUM(AT404:AT423)</f>
        <v>1362476</v>
      </c>
      <c r="AU424" s="30">
        <f t="shared" ref="AU424" si="1111">SUM(AU404:AU423)</f>
        <v>3591</v>
      </c>
      <c r="AV424" s="2">
        <f t="shared" ref="AV424" si="1112">SUM(AV404:AV423)</f>
        <v>560231</v>
      </c>
      <c r="AW424" s="30">
        <f t="shared" ref="AW424" si="1113">SUM(AW404:AW423)</f>
        <v>297</v>
      </c>
      <c r="AX424" s="2">
        <f t="shared" ref="AX424" si="1114">SUM(AX404:AX423)</f>
        <v>53470</v>
      </c>
      <c r="AY424" s="30">
        <f t="shared" ref="AY424" si="1115">SUM(AY404:AY423)</f>
        <v>0</v>
      </c>
      <c r="AZ424" s="2">
        <f t="shared" ref="AZ424" si="1116">SUM(AZ404:AZ423)</f>
        <v>0</v>
      </c>
      <c r="BA424" s="30">
        <f t="shared" ref="BA424" si="1117">SUM(BA404:BA423)</f>
        <v>1</v>
      </c>
      <c r="BB424" s="2">
        <f t="shared" ref="BB424" si="1118">SUM(BB404:BB423)</f>
        <v>2189</v>
      </c>
      <c r="BC424" s="30">
        <f t="shared" ref="BC424" si="1119">SUM(BC404:BC423)</f>
        <v>6</v>
      </c>
      <c r="BD424" s="2">
        <f t="shared" ref="BD424" si="1120">SUM(BD404:BD423)</f>
        <v>15205</v>
      </c>
      <c r="BE424" s="30">
        <f t="shared" ref="BE424" si="1121">SUM(BE404:BE423)</f>
        <v>256</v>
      </c>
      <c r="BF424" s="2">
        <f t="shared" ref="BF424" si="1122">SUM(BF404:BF423)</f>
        <v>115689</v>
      </c>
      <c r="BG424" s="30">
        <f t="shared" ref="BG424" si="1123">SUM(BG404:BG423)</f>
        <v>397</v>
      </c>
      <c r="BH424" s="2">
        <f t="shared" ref="BH424" si="1124">SUM(BH404:BH423)</f>
        <v>114518</v>
      </c>
      <c r="BI424" s="30">
        <f t="shared" ref="BI424" si="1125">SUM(BI404:BI423)</f>
        <v>660</v>
      </c>
      <c r="BJ424" s="2">
        <f t="shared" ref="BJ424" si="1126">SUM(BJ404:BJ423)</f>
        <v>247601</v>
      </c>
      <c r="BK424" s="30">
        <f t="shared" ref="BK424" si="1127">SUM(BK404:BK423)</f>
        <v>6198</v>
      </c>
      <c r="BL424" s="2">
        <f t="shared" ref="BL424" si="1128">SUM(BL404:BL423)</f>
        <v>1610077</v>
      </c>
    </row>
    <row r="425" spans="1:64" s="60" customFormat="1" ht="18" customHeight="1" thickBot="1" x14ac:dyDescent="0.3">
      <c r="A425" s="53"/>
      <c r="B425" s="54"/>
      <c r="C425" s="19">
        <v>0</v>
      </c>
      <c r="D425" s="45">
        <v>0</v>
      </c>
      <c r="E425" s="19">
        <v>0</v>
      </c>
      <c r="F425" s="45">
        <v>0</v>
      </c>
      <c r="G425" s="150">
        <v>0</v>
      </c>
      <c r="H425" s="150">
        <v>0</v>
      </c>
      <c r="I425" s="19"/>
      <c r="J425" s="19"/>
      <c r="K425" s="19"/>
      <c r="L425" s="19"/>
      <c r="M425" s="19"/>
      <c r="N425" s="19"/>
      <c r="O425" s="55">
        <f t="shared" si="1003"/>
        <v>0</v>
      </c>
      <c r="P425" s="55">
        <f t="shared" si="1004"/>
        <v>0</v>
      </c>
      <c r="Q425" s="19"/>
      <c r="R425" s="19"/>
      <c r="S425" s="19"/>
      <c r="T425" s="19"/>
      <c r="U425" s="19"/>
      <c r="V425" s="19"/>
      <c r="W425" s="19"/>
      <c r="X425" s="19"/>
      <c r="Y425" s="19"/>
      <c r="Z425" s="52"/>
      <c r="AA425" s="19"/>
      <c r="AB425" s="19"/>
      <c r="AC425" s="56">
        <f t="shared" si="1005"/>
        <v>0</v>
      </c>
      <c r="AD425" s="56">
        <f t="shared" si="1006"/>
        <v>0</v>
      </c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45"/>
      <c r="AS425" s="57">
        <f t="shared" si="1007"/>
        <v>0</v>
      </c>
      <c r="AT425" s="57">
        <f t="shared" si="1008"/>
        <v>0</v>
      </c>
      <c r="AU425" s="19"/>
      <c r="AV425" s="45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58">
        <f t="shared" si="1009"/>
        <v>0</v>
      </c>
      <c r="BJ425" s="59">
        <f t="shared" si="1010"/>
        <v>0</v>
      </c>
      <c r="BK425" s="58">
        <f t="shared" si="1011"/>
        <v>0</v>
      </c>
      <c r="BL425" s="59">
        <f t="shared" si="1012"/>
        <v>0</v>
      </c>
    </row>
    <row r="426" spans="1:64" s="60" customFormat="1" ht="18" customHeight="1" thickBot="1" x14ac:dyDescent="0.3">
      <c r="A426" s="53" t="s">
        <v>4</v>
      </c>
      <c r="B426" s="54" t="s">
        <v>57</v>
      </c>
      <c r="C426" s="19">
        <v>515</v>
      </c>
      <c r="D426" s="45">
        <v>22449</v>
      </c>
      <c r="E426" s="19">
        <v>184</v>
      </c>
      <c r="F426" s="45">
        <v>63665</v>
      </c>
      <c r="G426" s="150">
        <v>0</v>
      </c>
      <c r="H426" s="150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55">
        <f t="shared" si="1003"/>
        <v>699</v>
      </c>
      <c r="P426" s="55">
        <f t="shared" si="1004"/>
        <v>86114</v>
      </c>
      <c r="Q426" s="19">
        <v>573</v>
      </c>
      <c r="R426" s="19">
        <v>17554</v>
      </c>
      <c r="S426" s="19">
        <v>13</v>
      </c>
      <c r="T426" s="19">
        <v>3444</v>
      </c>
      <c r="U426" s="19">
        <v>9</v>
      </c>
      <c r="V426" s="19">
        <v>19878</v>
      </c>
      <c r="W426" s="19">
        <v>0</v>
      </c>
      <c r="X426" s="19">
        <v>24247</v>
      </c>
      <c r="Y426" s="19">
        <v>0</v>
      </c>
      <c r="Z426" s="52">
        <v>0</v>
      </c>
      <c r="AA426" s="19">
        <v>0</v>
      </c>
      <c r="AB426" s="19">
        <v>0</v>
      </c>
      <c r="AC426" s="56">
        <f t="shared" si="1005"/>
        <v>22</v>
      </c>
      <c r="AD426" s="56">
        <f t="shared" si="1006"/>
        <v>47569</v>
      </c>
      <c r="AE426" s="19">
        <v>0</v>
      </c>
      <c r="AF426" s="19">
        <v>0</v>
      </c>
      <c r="AG426" s="19">
        <v>5</v>
      </c>
      <c r="AH426" s="19">
        <v>2399</v>
      </c>
      <c r="AI426" s="19">
        <v>18</v>
      </c>
      <c r="AJ426" s="19">
        <v>15141</v>
      </c>
      <c r="AK426" s="19">
        <v>7</v>
      </c>
      <c r="AL426" s="19">
        <v>2006</v>
      </c>
      <c r="AM426" s="19">
        <v>6</v>
      </c>
      <c r="AN426" s="19">
        <v>246</v>
      </c>
      <c r="AO426" s="19">
        <v>73</v>
      </c>
      <c r="AP426" s="19">
        <v>5597</v>
      </c>
      <c r="AQ426" s="19">
        <v>2</v>
      </c>
      <c r="AR426" s="45">
        <v>2000</v>
      </c>
      <c r="AS426" s="57">
        <f t="shared" si="1007"/>
        <v>830</v>
      </c>
      <c r="AT426" s="57">
        <f t="shared" si="1008"/>
        <v>159072</v>
      </c>
      <c r="AU426" s="19">
        <v>492</v>
      </c>
      <c r="AV426" s="45">
        <v>40164</v>
      </c>
      <c r="AW426" s="19">
        <v>2</v>
      </c>
      <c r="AX426" s="19">
        <v>201</v>
      </c>
      <c r="AY426" s="19">
        <v>0</v>
      </c>
      <c r="AZ426" s="19">
        <v>0</v>
      </c>
      <c r="BA426" s="19">
        <v>0</v>
      </c>
      <c r="BB426" s="19">
        <v>1159</v>
      </c>
      <c r="BC426" s="19">
        <v>2</v>
      </c>
      <c r="BD426" s="19">
        <v>5163</v>
      </c>
      <c r="BE426" s="19">
        <v>35</v>
      </c>
      <c r="BF426" s="19">
        <v>10840</v>
      </c>
      <c r="BG426" s="19">
        <v>83</v>
      </c>
      <c r="BH426" s="19">
        <v>8369</v>
      </c>
      <c r="BI426" s="58">
        <f t="shared" si="1009"/>
        <v>120</v>
      </c>
      <c r="BJ426" s="59">
        <f t="shared" si="1010"/>
        <v>25531</v>
      </c>
      <c r="BK426" s="58">
        <f t="shared" si="1011"/>
        <v>950</v>
      </c>
      <c r="BL426" s="59">
        <f t="shared" si="1012"/>
        <v>184603</v>
      </c>
    </row>
    <row r="427" spans="1:64" s="60" customFormat="1" ht="18" customHeight="1" thickBot="1" x14ac:dyDescent="0.3">
      <c r="A427" s="53" t="s">
        <v>20</v>
      </c>
      <c r="B427" s="54" t="s">
        <v>57</v>
      </c>
      <c r="C427" s="19">
        <v>0</v>
      </c>
      <c r="D427" s="45">
        <v>0</v>
      </c>
      <c r="E427" s="75">
        <v>0</v>
      </c>
      <c r="F427" s="45">
        <v>0</v>
      </c>
      <c r="G427" s="150">
        <v>0</v>
      </c>
      <c r="H427" s="150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55">
        <f t="shared" si="1003"/>
        <v>0</v>
      </c>
      <c r="P427" s="55">
        <f t="shared" si="1004"/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0</v>
      </c>
      <c r="V427" s="19">
        <v>0</v>
      </c>
      <c r="W427" s="19">
        <v>0</v>
      </c>
      <c r="X427" s="19">
        <v>0</v>
      </c>
      <c r="Y427" s="19">
        <v>0</v>
      </c>
      <c r="Z427" s="52">
        <v>0</v>
      </c>
      <c r="AA427" s="19">
        <v>0</v>
      </c>
      <c r="AB427" s="19">
        <v>0</v>
      </c>
      <c r="AC427" s="56">
        <f t="shared" si="1005"/>
        <v>0</v>
      </c>
      <c r="AD427" s="56">
        <f t="shared" si="1006"/>
        <v>0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0</v>
      </c>
      <c r="AO427" s="19">
        <v>0</v>
      </c>
      <c r="AP427" s="19">
        <v>0</v>
      </c>
      <c r="AQ427" s="19">
        <v>0</v>
      </c>
      <c r="AR427" s="45">
        <v>0</v>
      </c>
      <c r="AS427" s="57">
        <f t="shared" si="1007"/>
        <v>0</v>
      </c>
      <c r="AT427" s="57">
        <f t="shared" si="1008"/>
        <v>0</v>
      </c>
      <c r="AU427" s="19">
        <v>0</v>
      </c>
      <c r="AV427" s="45">
        <v>0</v>
      </c>
      <c r="AW427" s="19">
        <v>0</v>
      </c>
      <c r="AX427" s="19">
        <v>0</v>
      </c>
      <c r="AY427" s="19">
        <v>0</v>
      </c>
      <c r="AZ427" s="19">
        <v>0</v>
      </c>
      <c r="BA427" s="19">
        <v>0</v>
      </c>
      <c r="BB427" s="19">
        <v>0</v>
      </c>
      <c r="BC427" s="19">
        <v>0</v>
      </c>
      <c r="BD427" s="19">
        <v>0</v>
      </c>
      <c r="BE427" s="19">
        <v>0</v>
      </c>
      <c r="BF427" s="19">
        <v>0</v>
      </c>
      <c r="BG427" s="19">
        <v>0</v>
      </c>
      <c r="BH427" s="19">
        <v>0</v>
      </c>
      <c r="BI427" s="58">
        <f t="shared" si="1009"/>
        <v>0</v>
      </c>
      <c r="BJ427" s="59">
        <f t="shared" si="1010"/>
        <v>0</v>
      </c>
      <c r="BK427" s="58">
        <f t="shared" si="1011"/>
        <v>0</v>
      </c>
      <c r="BL427" s="59">
        <f t="shared" si="1012"/>
        <v>0</v>
      </c>
    </row>
    <row r="428" spans="1:64" s="60" customFormat="1" ht="18" customHeight="1" thickBot="1" x14ac:dyDescent="0.3">
      <c r="A428" s="53" t="s">
        <v>5</v>
      </c>
      <c r="B428" s="54" t="s">
        <v>57</v>
      </c>
      <c r="C428" s="19">
        <v>150</v>
      </c>
      <c r="D428" s="45">
        <v>47599</v>
      </c>
      <c r="E428" s="52">
        <v>30</v>
      </c>
      <c r="F428" s="52">
        <v>9444</v>
      </c>
      <c r="G428" s="150">
        <v>8</v>
      </c>
      <c r="H428" s="150">
        <v>1208</v>
      </c>
      <c r="I428" s="52">
        <v>10</v>
      </c>
      <c r="J428" s="52">
        <v>1530</v>
      </c>
      <c r="K428" s="52">
        <v>4</v>
      </c>
      <c r="L428" s="52">
        <v>5752</v>
      </c>
      <c r="M428" s="52">
        <v>0</v>
      </c>
      <c r="N428" s="52">
        <v>0</v>
      </c>
      <c r="O428" s="55">
        <f t="shared" si="1003"/>
        <v>194</v>
      </c>
      <c r="P428" s="55">
        <f t="shared" si="1004"/>
        <v>64325</v>
      </c>
      <c r="Q428" s="52">
        <v>184</v>
      </c>
      <c r="R428" s="52">
        <v>55200</v>
      </c>
      <c r="S428" s="52">
        <v>20</v>
      </c>
      <c r="T428" s="52">
        <v>10000</v>
      </c>
      <c r="U428" s="52">
        <v>10</v>
      </c>
      <c r="V428" s="52">
        <v>30000</v>
      </c>
      <c r="W428" s="52">
        <v>0</v>
      </c>
      <c r="X428" s="52">
        <v>0</v>
      </c>
      <c r="Y428" s="52">
        <v>4</v>
      </c>
      <c r="Z428" s="52">
        <v>1600</v>
      </c>
      <c r="AA428" s="52">
        <v>0</v>
      </c>
      <c r="AB428" s="52">
        <v>0</v>
      </c>
      <c r="AC428" s="56">
        <f t="shared" si="1005"/>
        <v>34</v>
      </c>
      <c r="AD428" s="56">
        <f t="shared" si="1006"/>
        <v>41600</v>
      </c>
      <c r="AE428" s="52">
        <v>0</v>
      </c>
      <c r="AF428" s="52">
        <v>0</v>
      </c>
      <c r="AG428" s="52">
        <v>6</v>
      </c>
      <c r="AH428" s="52">
        <v>3000</v>
      </c>
      <c r="AI428" s="52">
        <v>10</v>
      </c>
      <c r="AJ428" s="52">
        <v>7000</v>
      </c>
      <c r="AK428" s="52">
        <v>0</v>
      </c>
      <c r="AL428" s="52">
        <v>0</v>
      </c>
      <c r="AM428" s="52">
        <v>6</v>
      </c>
      <c r="AN428" s="52">
        <v>240</v>
      </c>
      <c r="AO428" s="52">
        <v>10</v>
      </c>
      <c r="AP428" s="52">
        <v>3000</v>
      </c>
      <c r="AQ428" s="52">
        <v>0</v>
      </c>
      <c r="AR428" s="52">
        <v>0</v>
      </c>
      <c r="AS428" s="57">
        <f t="shared" si="1007"/>
        <v>260</v>
      </c>
      <c r="AT428" s="57">
        <f t="shared" si="1008"/>
        <v>119165</v>
      </c>
      <c r="AU428" s="52">
        <v>46</v>
      </c>
      <c r="AV428" s="52">
        <v>13800</v>
      </c>
      <c r="AW428" s="52">
        <v>23</v>
      </c>
      <c r="AX428" s="52">
        <v>2300</v>
      </c>
      <c r="AY428" s="52"/>
      <c r="AZ428" s="52"/>
      <c r="BA428" s="52">
        <v>1</v>
      </c>
      <c r="BB428" s="52">
        <v>2000</v>
      </c>
      <c r="BC428" s="52">
        <v>2</v>
      </c>
      <c r="BD428" s="52">
        <v>5000</v>
      </c>
      <c r="BE428" s="52">
        <v>60</v>
      </c>
      <c r="BF428" s="52">
        <v>30000</v>
      </c>
      <c r="BG428" s="52">
        <v>10</v>
      </c>
      <c r="BH428" s="52">
        <v>3000</v>
      </c>
      <c r="BI428" s="58">
        <f t="shared" si="1009"/>
        <v>73</v>
      </c>
      <c r="BJ428" s="59">
        <f t="shared" si="1010"/>
        <v>40000</v>
      </c>
      <c r="BK428" s="58">
        <f t="shared" si="1011"/>
        <v>333</v>
      </c>
      <c r="BL428" s="59">
        <f t="shared" si="1012"/>
        <v>159165</v>
      </c>
    </row>
    <row r="429" spans="1:64" s="60" customFormat="1" ht="18" customHeight="1" thickBot="1" x14ac:dyDescent="0.3">
      <c r="A429" s="53" t="s">
        <v>25</v>
      </c>
      <c r="B429" s="54" t="s">
        <v>57</v>
      </c>
      <c r="C429" s="19">
        <v>0</v>
      </c>
      <c r="D429" s="45">
        <v>0</v>
      </c>
      <c r="E429" s="19">
        <v>0</v>
      </c>
      <c r="F429" s="45">
        <v>0</v>
      </c>
      <c r="G429" s="150">
        <v>0</v>
      </c>
      <c r="H429" s="150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55">
        <f t="shared" si="1003"/>
        <v>0</v>
      </c>
      <c r="P429" s="55">
        <f t="shared" si="1004"/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52">
        <v>0</v>
      </c>
      <c r="AA429" s="19">
        <v>0</v>
      </c>
      <c r="AB429" s="19">
        <v>0</v>
      </c>
      <c r="AC429" s="56">
        <f t="shared" si="1005"/>
        <v>0</v>
      </c>
      <c r="AD429" s="56">
        <f t="shared" si="1006"/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45">
        <v>0</v>
      </c>
      <c r="AS429" s="57">
        <f t="shared" si="1007"/>
        <v>0</v>
      </c>
      <c r="AT429" s="57">
        <f t="shared" si="1008"/>
        <v>0</v>
      </c>
      <c r="AU429" s="19">
        <v>0</v>
      </c>
      <c r="AV429" s="45">
        <v>0</v>
      </c>
      <c r="AW429" s="19">
        <v>0</v>
      </c>
      <c r="AX429" s="19">
        <v>0</v>
      </c>
      <c r="AY429" s="19">
        <v>0</v>
      </c>
      <c r="AZ429" s="19">
        <v>0</v>
      </c>
      <c r="BA429" s="19">
        <v>0</v>
      </c>
      <c r="BB429" s="19">
        <v>0</v>
      </c>
      <c r="BC429" s="19">
        <v>0</v>
      </c>
      <c r="BD429" s="19">
        <v>0</v>
      </c>
      <c r="BE429" s="19">
        <v>0</v>
      </c>
      <c r="BF429" s="19">
        <v>0</v>
      </c>
      <c r="BG429" s="19">
        <v>0</v>
      </c>
      <c r="BH429" s="19">
        <v>0</v>
      </c>
      <c r="BI429" s="58">
        <f t="shared" si="1009"/>
        <v>0</v>
      </c>
      <c r="BJ429" s="59">
        <f t="shared" si="1010"/>
        <v>0</v>
      </c>
      <c r="BK429" s="58">
        <f t="shared" si="1011"/>
        <v>0</v>
      </c>
      <c r="BL429" s="59">
        <f t="shared" si="1012"/>
        <v>0</v>
      </c>
    </row>
    <row r="430" spans="1:64" s="60" customFormat="1" ht="18" customHeight="1" thickBot="1" x14ac:dyDescent="0.3">
      <c r="A430" s="53" t="s">
        <v>6</v>
      </c>
      <c r="B430" s="54" t="s">
        <v>57</v>
      </c>
      <c r="C430" s="19">
        <v>0</v>
      </c>
      <c r="D430" s="45">
        <v>0</v>
      </c>
      <c r="E430" s="19">
        <v>0</v>
      </c>
      <c r="F430" s="45">
        <v>0</v>
      </c>
      <c r="G430" s="150">
        <v>0</v>
      </c>
      <c r="H430" s="150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55">
        <f t="shared" si="1003"/>
        <v>0</v>
      </c>
      <c r="P430" s="55">
        <f t="shared" si="1004"/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52">
        <v>0</v>
      </c>
      <c r="AA430" s="19">
        <v>0</v>
      </c>
      <c r="AB430" s="19">
        <v>0</v>
      </c>
      <c r="AC430" s="56">
        <f t="shared" si="1005"/>
        <v>0</v>
      </c>
      <c r="AD430" s="56">
        <f t="shared" si="1006"/>
        <v>0</v>
      </c>
      <c r="AE430" s="19">
        <v>0</v>
      </c>
      <c r="AF430" s="19">
        <v>0</v>
      </c>
      <c r="AG430" s="19">
        <v>0</v>
      </c>
      <c r="AH430" s="19">
        <v>0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45">
        <v>0</v>
      </c>
      <c r="AS430" s="57">
        <f t="shared" si="1007"/>
        <v>0</v>
      </c>
      <c r="AT430" s="57">
        <f t="shared" si="1008"/>
        <v>0</v>
      </c>
      <c r="AU430" s="19">
        <v>0</v>
      </c>
      <c r="AV430" s="45">
        <v>0</v>
      </c>
      <c r="AW430" s="19">
        <v>0</v>
      </c>
      <c r="AX430" s="19">
        <v>0</v>
      </c>
      <c r="AY430" s="19">
        <v>0</v>
      </c>
      <c r="AZ430" s="19">
        <v>0</v>
      </c>
      <c r="BA430" s="19">
        <v>0</v>
      </c>
      <c r="BB430" s="19">
        <v>0</v>
      </c>
      <c r="BC430" s="19">
        <v>0</v>
      </c>
      <c r="BD430" s="19">
        <v>0</v>
      </c>
      <c r="BE430" s="19">
        <v>0</v>
      </c>
      <c r="BF430" s="19">
        <v>0</v>
      </c>
      <c r="BG430" s="19">
        <v>0</v>
      </c>
      <c r="BH430" s="19">
        <v>0</v>
      </c>
      <c r="BI430" s="58">
        <f t="shared" si="1009"/>
        <v>0</v>
      </c>
      <c r="BJ430" s="59">
        <f t="shared" si="1010"/>
        <v>0</v>
      </c>
      <c r="BK430" s="58">
        <f t="shared" si="1011"/>
        <v>0</v>
      </c>
      <c r="BL430" s="59">
        <f t="shared" si="1012"/>
        <v>0</v>
      </c>
    </row>
    <row r="431" spans="1:64" s="60" customFormat="1" ht="18" customHeight="1" thickBot="1" x14ac:dyDescent="0.3">
      <c r="A431" s="53" t="s">
        <v>27</v>
      </c>
      <c r="B431" s="54" t="s">
        <v>57</v>
      </c>
      <c r="C431" s="19">
        <v>401</v>
      </c>
      <c r="D431" s="45">
        <v>113359</v>
      </c>
      <c r="E431" s="45">
        <v>138</v>
      </c>
      <c r="F431" s="45">
        <v>19068</v>
      </c>
      <c r="G431" s="155">
        <v>116</v>
      </c>
      <c r="H431" s="155">
        <v>23653</v>
      </c>
      <c r="I431" s="45">
        <v>4</v>
      </c>
      <c r="J431" s="45">
        <v>3281</v>
      </c>
      <c r="K431" s="45">
        <v>8</v>
      </c>
      <c r="L431" s="45">
        <v>8215</v>
      </c>
      <c r="M431" s="45">
        <f t="shared" ref="M431" si="1129">K431*0.2</f>
        <v>1.6</v>
      </c>
      <c r="N431" s="45">
        <f t="shared" ref="N431" si="1130">L431*0.2</f>
        <v>1643</v>
      </c>
      <c r="O431" s="55">
        <f t="shared" si="1003"/>
        <v>551</v>
      </c>
      <c r="P431" s="55">
        <f t="shared" si="1004"/>
        <v>143923</v>
      </c>
      <c r="Q431" s="49">
        <f t="shared" ref="Q431" si="1131">O431*0.78</f>
        <v>429.78000000000003</v>
      </c>
      <c r="R431" s="49">
        <f t="shared" ref="R431" si="1132">P431*0.78</f>
        <v>112259.94</v>
      </c>
      <c r="S431" s="45">
        <v>56</v>
      </c>
      <c r="T431" s="45">
        <v>10815.8119478925</v>
      </c>
      <c r="U431" s="45">
        <v>6</v>
      </c>
      <c r="V431" s="45">
        <v>10331.227895535001</v>
      </c>
      <c r="W431" s="45">
        <v>0</v>
      </c>
      <c r="X431" s="45">
        <v>0</v>
      </c>
      <c r="Y431" s="45">
        <v>5</v>
      </c>
      <c r="Z431" s="45">
        <v>7213.7039659100001</v>
      </c>
      <c r="AA431" s="80">
        <f t="shared" ref="AA431" si="1133">Y431*0.1</f>
        <v>0.5</v>
      </c>
      <c r="AB431" s="80">
        <f t="shared" ref="AB431" si="1134">Z431*0.1</f>
        <v>721.37039659100003</v>
      </c>
      <c r="AC431" s="56">
        <f t="shared" si="1005"/>
        <v>67</v>
      </c>
      <c r="AD431" s="56">
        <f t="shared" si="1006"/>
        <v>28360.743809337502</v>
      </c>
      <c r="AE431" s="80">
        <v>0</v>
      </c>
      <c r="AF431" s="80">
        <v>0</v>
      </c>
      <c r="AG431" s="45">
        <v>5</v>
      </c>
      <c r="AH431" s="45">
        <v>7246.9156399999983</v>
      </c>
      <c r="AI431" s="45">
        <v>16</v>
      </c>
      <c r="AJ431" s="45">
        <v>4385.8481250000004</v>
      </c>
      <c r="AK431" s="45">
        <v>2</v>
      </c>
      <c r="AL431" s="45">
        <v>394.62499999999994</v>
      </c>
      <c r="AM431" s="45">
        <v>6</v>
      </c>
      <c r="AN431" s="45">
        <v>374.12499999999994</v>
      </c>
      <c r="AO431" s="45">
        <v>99</v>
      </c>
      <c r="AP431" s="45">
        <v>3807.8338612500002</v>
      </c>
      <c r="AQ431" s="45">
        <f t="shared" ref="AQ431" si="1135">AO431*0.25</f>
        <v>24.75</v>
      </c>
      <c r="AR431" s="45">
        <f t="shared" ref="AR431" si="1136">AP431*0.25</f>
        <v>951.95846531250004</v>
      </c>
      <c r="AS431" s="57">
        <f t="shared" si="1007"/>
        <v>746</v>
      </c>
      <c r="AT431" s="57">
        <f t="shared" si="1008"/>
        <v>188493.09143558747</v>
      </c>
      <c r="AU431" s="45">
        <v>99</v>
      </c>
      <c r="AV431" s="45">
        <v>36059.106492542574</v>
      </c>
      <c r="AW431" s="50">
        <f t="shared" ref="AW431" si="1137">AU431*0.4</f>
        <v>39.6</v>
      </c>
      <c r="AX431" s="50">
        <f t="shared" ref="AX431" si="1138">AV431*0.4</f>
        <v>14423.642597017031</v>
      </c>
      <c r="AY431" s="45">
        <v>0</v>
      </c>
      <c r="AZ431" s="45">
        <v>0</v>
      </c>
      <c r="BA431" s="45">
        <v>4</v>
      </c>
      <c r="BB431" s="45">
        <v>12000</v>
      </c>
      <c r="BC431" s="45">
        <v>4</v>
      </c>
      <c r="BD431" s="45">
        <v>11787.499999999998</v>
      </c>
      <c r="BE431" s="45">
        <v>32</v>
      </c>
      <c r="BF431" s="45">
        <v>21669.125</v>
      </c>
      <c r="BG431" s="45">
        <v>24</v>
      </c>
      <c r="BH431" s="45">
        <v>12504.999999999998</v>
      </c>
      <c r="BI431" s="58">
        <f t="shared" si="1009"/>
        <v>64</v>
      </c>
      <c r="BJ431" s="59">
        <f t="shared" si="1010"/>
        <v>57961.625</v>
      </c>
      <c r="BK431" s="58">
        <f t="shared" si="1011"/>
        <v>810</v>
      </c>
      <c r="BL431" s="59">
        <f t="shared" si="1012"/>
        <v>246454.71643558747</v>
      </c>
    </row>
    <row r="432" spans="1:64" s="60" customFormat="1" ht="18" customHeight="1" thickBot="1" x14ac:dyDescent="0.3">
      <c r="A432" s="53" t="s">
        <v>7</v>
      </c>
      <c r="B432" s="54" t="s">
        <v>57</v>
      </c>
      <c r="C432" s="19">
        <v>0</v>
      </c>
      <c r="D432" s="45">
        <v>0</v>
      </c>
      <c r="E432" s="19">
        <v>0</v>
      </c>
      <c r="F432" s="45">
        <v>0</v>
      </c>
      <c r="G432" s="150">
        <v>0</v>
      </c>
      <c r="H432" s="150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55">
        <f t="shared" si="1003"/>
        <v>0</v>
      </c>
      <c r="P432" s="55">
        <f t="shared" si="1004"/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52">
        <v>0</v>
      </c>
      <c r="AA432" s="19">
        <v>0</v>
      </c>
      <c r="AB432" s="19">
        <v>0</v>
      </c>
      <c r="AC432" s="56">
        <f t="shared" si="1005"/>
        <v>0</v>
      </c>
      <c r="AD432" s="56">
        <f t="shared" si="1006"/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45">
        <v>0</v>
      </c>
      <c r="AS432" s="57">
        <f t="shared" si="1007"/>
        <v>0</v>
      </c>
      <c r="AT432" s="57">
        <f t="shared" si="1008"/>
        <v>0</v>
      </c>
      <c r="AU432" s="19">
        <v>0</v>
      </c>
      <c r="AV432" s="45">
        <v>0</v>
      </c>
      <c r="AW432" s="19">
        <v>0</v>
      </c>
      <c r="AX432" s="19">
        <v>0</v>
      </c>
      <c r="AY432" s="19">
        <v>0</v>
      </c>
      <c r="AZ432" s="19">
        <v>0</v>
      </c>
      <c r="BA432" s="19">
        <v>0</v>
      </c>
      <c r="BB432" s="19">
        <v>0</v>
      </c>
      <c r="BC432" s="19">
        <v>0</v>
      </c>
      <c r="BD432" s="19">
        <v>0</v>
      </c>
      <c r="BE432" s="19">
        <v>0</v>
      </c>
      <c r="BF432" s="19">
        <v>0</v>
      </c>
      <c r="BG432" s="19">
        <v>0</v>
      </c>
      <c r="BH432" s="19">
        <v>0</v>
      </c>
      <c r="BI432" s="58">
        <f t="shared" si="1009"/>
        <v>0</v>
      </c>
      <c r="BJ432" s="59">
        <f t="shared" si="1010"/>
        <v>0</v>
      </c>
      <c r="BK432" s="58">
        <f t="shared" si="1011"/>
        <v>0</v>
      </c>
      <c r="BL432" s="59">
        <f t="shared" si="1012"/>
        <v>0</v>
      </c>
    </row>
    <row r="433" spans="1:64" s="60" customFormat="1" ht="18" customHeight="1" thickBot="1" x14ac:dyDescent="0.3">
      <c r="A433" s="53" t="s">
        <v>21</v>
      </c>
      <c r="B433" s="54" t="s">
        <v>57</v>
      </c>
      <c r="C433" s="19">
        <v>0</v>
      </c>
      <c r="D433" s="45">
        <v>0</v>
      </c>
      <c r="E433" s="19">
        <v>0</v>
      </c>
      <c r="F433" s="45">
        <v>0</v>
      </c>
      <c r="G433" s="150">
        <v>0</v>
      </c>
      <c r="H433" s="150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55">
        <f t="shared" si="1003"/>
        <v>0</v>
      </c>
      <c r="P433" s="55">
        <f t="shared" si="1004"/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52">
        <v>0</v>
      </c>
      <c r="AA433" s="19">
        <v>0</v>
      </c>
      <c r="AB433" s="19">
        <v>0</v>
      </c>
      <c r="AC433" s="56">
        <f t="shared" si="1005"/>
        <v>0</v>
      </c>
      <c r="AD433" s="56">
        <f t="shared" si="1006"/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0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45">
        <v>0</v>
      </c>
      <c r="AS433" s="57">
        <f t="shared" si="1007"/>
        <v>0</v>
      </c>
      <c r="AT433" s="57">
        <f t="shared" si="1008"/>
        <v>0</v>
      </c>
      <c r="AU433" s="19">
        <v>0</v>
      </c>
      <c r="AV433" s="45">
        <v>0</v>
      </c>
      <c r="AW433" s="19">
        <v>0</v>
      </c>
      <c r="AX433" s="19">
        <v>0</v>
      </c>
      <c r="AY433" s="19">
        <v>0</v>
      </c>
      <c r="AZ433" s="19">
        <v>0</v>
      </c>
      <c r="BA433" s="19">
        <v>0</v>
      </c>
      <c r="BB433" s="19">
        <v>0</v>
      </c>
      <c r="BC433" s="19">
        <v>0</v>
      </c>
      <c r="BD433" s="19">
        <v>0</v>
      </c>
      <c r="BE433" s="19">
        <v>0</v>
      </c>
      <c r="BF433" s="19">
        <v>0</v>
      </c>
      <c r="BG433" s="19">
        <v>0</v>
      </c>
      <c r="BH433" s="19">
        <v>0</v>
      </c>
      <c r="BI433" s="58">
        <f t="shared" si="1009"/>
        <v>0</v>
      </c>
      <c r="BJ433" s="59">
        <f t="shared" si="1010"/>
        <v>0</v>
      </c>
      <c r="BK433" s="58">
        <f t="shared" si="1011"/>
        <v>0</v>
      </c>
      <c r="BL433" s="59">
        <f t="shared" si="1012"/>
        <v>0</v>
      </c>
    </row>
    <row r="434" spans="1:64" s="60" customFormat="1" ht="18" customHeight="1" thickBot="1" x14ac:dyDescent="0.3">
      <c r="A434" s="53" t="s">
        <v>8</v>
      </c>
      <c r="B434" s="54" t="s">
        <v>57</v>
      </c>
      <c r="C434" s="19">
        <v>0</v>
      </c>
      <c r="D434" s="45">
        <v>0</v>
      </c>
      <c r="E434" s="19">
        <v>0</v>
      </c>
      <c r="F434" s="45">
        <v>0</v>
      </c>
      <c r="G434" s="150">
        <v>0</v>
      </c>
      <c r="H434" s="150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55">
        <f t="shared" si="1003"/>
        <v>0</v>
      </c>
      <c r="P434" s="55">
        <f t="shared" si="1004"/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52">
        <v>0</v>
      </c>
      <c r="AA434" s="19">
        <v>0</v>
      </c>
      <c r="AB434" s="19">
        <v>0</v>
      </c>
      <c r="AC434" s="56">
        <f t="shared" si="1005"/>
        <v>0</v>
      </c>
      <c r="AD434" s="56">
        <f t="shared" si="1006"/>
        <v>0</v>
      </c>
      <c r="AE434" s="19">
        <v>0</v>
      </c>
      <c r="AF434" s="19">
        <v>0</v>
      </c>
      <c r="AG434" s="19">
        <v>0</v>
      </c>
      <c r="AH434" s="19">
        <v>0</v>
      </c>
      <c r="AI434" s="19">
        <v>0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45">
        <v>0</v>
      </c>
      <c r="AS434" s="57">
        <f t="shared" si="1007"/>
        <v>0</v>
      </c>
      <c r="AT434" s="57">
        <f t="shared" si="1008"/>
        <v>0</v>
      </c>
      <c r="AU434" s="19">
        <v>0</v>
      </c>
      <c r="AV434" s="45">
        <v>0</v>
      </c>
      <c r="AW434" s="19">
        <v>0</v>
      </c>
      <c r="AX434" s="19">
        <v>0</v>
      </c>
      <c r="AY434" s="19">
        <v>0</v>
      </c>
      <c r="AZ434" s="19">
        <v>0</v>
      </c>
      <c r="BA434" s="19">
        <v>0</v>
      </c>
      <c r="BB434" s="19">
        <v>0</v>
      </c>
      <c r="BC434" s="19">
        <v>0</v>
      </c>
      <c r="BD434" s="19">
        <v>0</v>
      </c>
      <c r="BE434" s="19">
        <v>0</v>
      </c>
      <c r="BF434" s="19">
        <v>0</v>
      </c>
      <c r="BG434" s="19">
        <v>0</v>
      </c>
      <c r="BH434" s="19">
        <v>0</v>
      </c>
      <c r="BI434" s="58">
        <f t="shared" si="1009"/>
        <v>0</v>
      </c>
      <c r="BJ434" s="59">
        <f t="shared" si="1010"/>
        <v>0</v>
      </c>
      <c r="BK434" s="58">
        <f t="shared" si="1011"/>
        <v>0</v>
      </c>
      <c r="BL434" s="59">
        <f t="shared" si="1012"/>
        <v>0</v>
      </c>
    </row>
    <row r="435" spans="1:64" s="60" customFormat="1" ht="18" customHeight="1" thickBot="1" x14ac:dyDescent="0.3">
      <c r="A435" s="53" t="s">
        <v>9</v>
      </c>
      <c r="B435" s="54" t="s">
        <v>57</v>
      </c>
      <c r="C435" s="19">
        <v>0</v>
      </c>
      <c r="D435" s="45">
        <v>0</v>
      </c>
      <c r="E435" s="19">
        <v>0</v>
      </c>
      <c r="F435" s="45">
        <v>0</v>
      </c>
      <c r="G435" s="150">
        <v>0</v>
      </c>
      <c r="H435" s="150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55">
        <f t="shared" si="1003"/>
        <v>0</v>
      </c>
      <c r="P435" s="55">
        <f t="shared" si="1004"/>
        <v>0</v>
      </c>
      <c r="Q435" s="19">
        <v>0</v>
      </c>
      <c r="R435" s="19">
        <v>0</v>
      </c>
      <c r="S435" s="19">
        <v>0</v>
      </c>
      <c r="T435" s="19">
        <v>0</v>
      </c>
      <c r="U435" s="19">
        <v>0</v>
      </c>
      <c r="V435" s="19">
        <v>0</v>
      </c>
      <c r="W435" s="19">
        <v>0</v>
      </c>
      <c r="X435" s="19">
        <v>0</v>
      </c>
      <c r="Y435" s="19">
        <v>0</v>
      </c>
      <c r="Z435" s="52">
        <v>0</v>
      </c>
      <c r="AA435" s="19">
        <v>0</v>
      </c>
      <c r="AB435" s="19">
        <v>0</v>
      </c>
      <c r="AC435" s="56">
        <f t="shared" si="1005"/>
        <v>0</v>
      </c>
      <c r="AD435" s="56">
        <f t="shared" si="1006"/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0</v>
      </c>
      <c r="AK435" s="19">
        <v>0</v>
      </c>
      <c r="AL435" s="19">
        <v>0</v>
      </c>
      <c r="AM435" s="19">
        <v>0</v>
      </c>
      <c r="AN435" s="19">
        <v>0</v>
      </c>
      <c r="AO435" s="19">
        <v>0</v>
      </c>
      <c r="AP435" s="19">
        <v>0</v>
      </c>
      <c r="AQ435" s="19">
        <v>0</v>
      </c>
      <c r="AR435" s="45">
        <v>0</v>
      </c>
      <c r="AS435" s="57">
        <f t="shared" si="1007"/>
        <v>0</v>
      </c>
      <c r="AT435" s="57">
        <f t="shared" si="1008"/>
        <v>0</v>
      </c>
      <c r="AU435" s="19">
        <v>0</v>
      </c>
      <c r="AV435" s="45">
        <v>0</v>
      </c>
      <c r="AW435" s="19">
        <v>0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0</v>
      </c>
      <c r="BE435" s="19">
        <v>0</v>
      </c>
      <c r="BF435" s="19">
        <v>0</v>
      </c>
      <c r="BG435" s="19">
        <v>0</v>
      </c>
      <c r="BH435" s="19">
        <v>0</v>
      </c>
      <c r="BI435" s="58">
        <f t="shared" si="1009"/>
        <v>0</v>
      </c>
      <c r="BJ435" s="59">
        <f t="shared" si="1010"/>
        <v>0</v>
      </c>
      <c r="BK435" s="58">
        <f t="shared" si="1011"/>
        <v>0</v>
      </c>
      <c r="BL435" s="59">
        <f t="shared" si="1012"/>
        <v>0</v>
      </c>
    </row>
    <row r="436" spans="1:64" s="60" customFormat="1" ht="18" customHeight="1" thickBot="1" x14ac:dyDescent="0.3">
      <c r="A436" s="53" t="s">
        <v>10</v>
      </c>
      <c r="B436" s="54" t="s">
        <v>57</v>
      </c>
      <c r="C436" s="52">
        <v>5</v>
      </c>
      <c r="D436" s="45">
        <v>1058</v>
      </c>
      <c r="E436" s="52">
        <v>5</v>
      </c>
      <c r="F436" s="52">
        <v>1049</v>
      </c>
      <c r="G436" s="150">
        <v>0</v>
      </c>
      <c r="H436" s="150">
        <v>0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5">
        <f t="shared" si="1003"/>
        <v>10</v>
      </c>
      <c r="P436" s="55">
        <f t="shared" si="1004"/>
        <v>2107</v>
      </c>
      <c r="Q436" s="49">
        <v>0</v>
      </c>
      <c r="R436" s="49">
        <v>0</v>
      </c>
      <c r="S436" s="52">
        <v>5</v>
      </c>
      <c r="T436" s="52">
        <v>1500</v>
      </c>
      <c r="U436" s="52">
        <v>5</v>
      </c>
      <c r="V436" s="52">
        <v>2000</v>
      </c>
      <c r="W436" s="52">
        <v>0</v>
      </c>
      <c r="X436" s="52">
        <v>0</v>
      </c>
      <c r="Y436" s="52">
        <v>0</v>
      </c>
      <c r="Z436" s="52">
        <v>0</v>
      </c>
      <c r="AA436" s="52">
        <v>0</v>
      </c>
      <c r="AB436" s="52">
        <v>0</v>
      </c>
      <c r="AC436" s="56">
        <f t="shared" si="1005"/>
        <v>10</v>
      </c>
      <c r="AD436" s="56">
        <f t="shared" si="1006"/>
        <v>3500</v>
      </c>
      <c r="AE436" s="52">
        <v>0</v>
      </c>
      <c r="AF436" s="52">
        <v>0</v>
      </c>
      <c r="AG436" s="52">
        <v>4</v>
      </c>
      <c r="AH436" s="52">
        <v>1000</v>
      </c>
      <c r="AI436" s="52">
        <v>4</v>
      </c>
      <c r="AJ436" s="52">
        <v>1500</v>
      </c>
      <c r="AK436" s="52">
        <v>0</v>
      </c>
      <c r="AL436" s="52">
        <v>0</v>
      </c>
      <c r="AM436" s="52">
        <v>0</v>
      </c>
      <c r="AN436" s="52">
        <v>0</v>
      </c>
      <c r="AO436" s="52">
        <v>0</v>
      </c>
      <c r="AP436" s="52">
        <v>0</v>
      </c>
      <c r="AQ436" s="52">
        <v>0</v>
      </c>
      <c r="AR436" s="52">
        <v>0</v>
      </c>
      <c r="AS436" s="57">
        <f t="shared" si="1007"/>
        <v>28</v>
      </c>
      <c r="AT436" s="57">
        <f t="shared" si="1008"/>
        <v>8107</v>
      </c>
      <c r="AU436" s="49">
        <v>0</v>
      </c>
      <c r="AV436" s="49">
        <v>0</v>
      </c>
      <c r="AW436" s="49">
        <v>0</v>
      </c>
      <c r="AX436" s="49">
        <v>0</v>
      </c>
      <c r="AY436" s="52">
        <v>0</v>
      </c>
      <c r="AZ436" s="52">
        <v>0</v>
      </c>
      <c r="BA436" s="52">
        <v>4</v>
      </c>
      <c r="BB436" s="52">
        <v>2000</v>
      </c>
      <c r="BC436" s="52">
        <v>5</v>
      </c>
      <c r="BD436" s="52">
        <v>7000</v>
      </c>
      <c r="BE436" s="52">
        <v>8</v>
      </c>
      <c r="BF436" s="52">
        <v>8000</v>
      </c>
      <c r="BG436" s="52">
        <v>0</v>
      </c>
      <c r="BH436" s="52">
        <v>0</v>
      </c>
      <c r="BI436" s="58">
        <f t="shared" si="1009"/>
        <v>17</v>
      </c>
      <c r="BJ436" s="59">
        <f t="shared" si="1010"/>
        <v>17000</v>
      </c>
      <c r="BK436" s="58">
        <f t="shared" si="1011"/>
        <v>45</v>
      </c>
      <c r="BL436" s="59">
        <f t="shared" si="1012"/>
        <v>25107</v>
      </c>
    </row>
    <row r="437" spans="1:64" s="60" customFormat="1" ht="18" customHeight="1" thickBot="1" x14ac:dyDescent="0.3">
      <c r="A437" s="53" t="s">
        <v>11</v>
      </c>
      <c r="B437" s="54" t="s">
        <v>57</v>
      </c>
      <c r="C437" s="19">
        <v>0</v>
      </c>
      <c r="D437" s="45">
        <v>0</v>
      </c>
      <c r="E437" s="19">
        <v>0</v>
      </c>
      <c r="F437" s="45">
        <v>0</v>
      </c>
      <c r="G437" s="150">
        <v>0</v>
      </c>
      <c r="H437" s="150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55">
        <f t="shared" si="1003"/>
        <v>0</v>
      </c>
      <c r="P437" s="55">
        <f t="shared" si="1004"/>
        <v>0</v>
      </c>
      <c r="Q437" s="19">
        <v>0</v>
      </c>
      <c r="R437" s="19">
        <v>0</v>
      </c>
      <c r="S437" s="19">
        <v>0</v>
      </c>
      <c r="T437" s="19">
        <v>0</v>
      </c>
      <c r="U437" s="19">
        <v>0</v>
      </c>
      <c r="V437" s="19">
        <v>0</v>
      </c>
      <c r="W437" s="19">
        <v>0</v>
      </c>
      <c r="X437" s="19">
        <v>0</v>
      </c>
      <c r="Y437" s="19">
        <v>0</v>
      </c>
      <c r="Z437" s="52">
        <v>0</v>
      </c>
      <c r="AA437" s="19">
        <v>0</v>
      </c>
      <c r="AB437" s="19">
        <v>0</v>
      </c>
      <c r="AC437" s="56">
        <f t="shared" si="1005"/>
        <v>0</v>
      </c>
      <c r="AD437" s="56">
        <f t="shared" si="1006"/>
        <v>0</v>
      </c>
      <c r="AE437" s="19">
        <v>0</v>
      </c>
      <c r="AF437" s="19">
        <v>0</v>
      </c>
      <c r="AG437" s="19">
        <v>0</v>
      </c>
      <c r="AH437" s="19">
        <v>0</v>
      </c>
      <c r="AI437" s="19">
        <v>0</v>
      </c>
      <c r="AJ437" s="19">
        <v>0</v>
      </c>
      <c r="AK437" s="19">
        <v>0</v>
      </c>
      <c r="AL437" s="19">
        <v>0</v>
      </c>
      <c r="AM437" s="19">
        <v>0</v>
      </c>
      <c r="AN437" s="19">
        <v>0</v>
      </c>
      <c r="AO437" s="19">
        <v>0</v>
      </c>
      <c r="AP437" s="19">
        <v>0</v>
      </c>
      <c r="AQ437" s="19">
        <v>0</v>
      </c>
      <c r="AR437" s="45">
        <v>0</v>
      </c>
      <c r="AS437" s="57">
        <f t="shared" si="1007"/>
        <v>0</v>
      </c>
      <c r="AT437" s="57">
        <f t="shared" si="1008"/>
        <v>0</v>
      </c>
      <c r="AU437" s="19">
        <v>0</v>
      </c>
      <c r="AV437" s="45">
        <v>0</v>
      </c>
      <c r="AW437" s="19">
        <v>0</v>
      </c>
      <c r="AX437" s="19">
        <v>0</v>
      </c>
      <c r="AY437" s="19">
        <v>0</v>
      </c>
      <c r="AZ437" s="19">
        <v>0</v>
      </c>
      <c r="BA437" s="19">
        <v>0</v>
      </c>
      <c r="BB437" s="19">
        <v>0</v>
      </c>
      <c r="BC437" s="19">
        <v>0</v>
      </c>
      <c r="BD437" s="19">
        <v>0</v>
      </c>
      <c r="BE437" s="19">
        <v>0</v>
      </c>
      <c r="BF437" s="19">
        <v>0</v>
      </c>
      <c r="BG437" s="19">
        <v>0</v>
      </c>
      <c r="BH437" s="19">
        <v>0</v>
      </c>
      <c r="BI437" s="58">
        <f t="shared" si="1009"/>
        <v>0</v>
      </c>
      <c r="BJ437" s="59">
        <f t="shared" si="1010"/>
        <v>0</v>
      </c>
      <c r="BK437" s="58">
        <f t="shared" si="1011"/>
        <v>0</v>
      </c>
      <c r="BL437" s="59">
        <f t="shared" si="1012"/>
        <v>0</v>
      </c>
    </row>
    <row r="438" spans="1:64" s="60" customFormat="1" ht="18" customHeight="1" thickBot="1" x14ac:dyDescent="0.3">
      <c r="A438" s="53" t="s">
        <v>12</v>
      </c>
      <c r="B438" s="54" t="s">
        <v>57</v>
      </c>
      <c r="C438" s="43">
        <v>1957</v>
      </c>
      <c r="D438" s="61">
        <v>210232</v>
      </c>
      <c r="E438" s="65">
        <v>509</v>
      </c>
      <c r="F438" s="61">
        <v>58376</v>
      </c>
      <c r="G438" s="156">
        <v>59</v>
      </c>
      <c r="H438" s="151">
        <v>20183</v>
      </c>
      <c r="I438" s="43">
        <v>105</v>
      </c>
      <c r="J438" s="43">
        <v>5320</v>
      </c>
      <c r="K438" s="43">
        <v>113</v>
      </c>
      <c r="L438" s="43">
        <v>56757</v>
      </c>
      <c r="M438" s="28">
        <v>5</v>
      </c>
      <c r="N438" s="28">
        <v>1487</v>
      </c>
      <c r="O438" s="55">
        <f t="shared" si="1003"/>
        <v>2684</v>
      </c>
      <c r="P438" s="55">
        <f t="shared" si="1004"/>
        <v>330685</v>
      </c>
      <c r="Q438" s="19">
        <v>2210</v>
      </c>
      <c r="R438" s="19">
        <v>164408</v>
      </c>
      <c r="S438" s="43">
        <v>110</v>
      </c>
      <c r="T438" s="28">
        <v>109358</v>
      </c>
      <c r="U438" s="43">
        <v>18</v>
      </c>
      <c r="V438" s="28">
        <v>78113</v>
      </c>
      <c r="W438" s="43">
        <v>6</v>
      </c>
      <c r="X438" s="28">
        <v>31245</v>
      </c>
      <c r="Y438" s="43">
        <v>2</v>
      </c>
      <c r="Z438" s="66">
        <v>4463</v>
      </c>
      <c r="AA438" s="43">
        <v>1</v>
      </c>
      <c r="AB438" s="43">
        <v>233</v>
      </c>
      <c r="AC438" s="56">
        <f t="shared" si="1005"/>
        <v>136</v>
      </c>
      <c r="AD438" s="56">
        <f t="shared" si="1006"/>
        <v>223179</v>
      </c>
      <c r="AE438" s="43">
        <v>0</v>
      </c>
      <c r="AF438" s="43">
        <v>0</v>
      </c>
      <c r="AG438" s="43">
        <v>45</v>
      </c>
      <c r="AH438" s="43">
        <v>8789</v>
      </c>
      <c r="AI438" s="43">
        <v>96</v>
      </c>
      <c r="AJ438" s="43">
        <v>90203</v>
      </c>
      <c r="AK438" s="43">
        <v>9</v>
      </c>
      <c r="AL438" s="43">
        <v>7841</v>
      </c>
      <c r="AM438" s="43">
        <v>7</v>
      </c>
      <c r="AN438" s="43">
        <v>451</v>
      </c>
      <c r="AO438" s="43">
        <v>0</v>
      </c>
      <c r="AP438" s="43">
        <v>0</v>
      </c>
      <c r="AQ438" s="43">
        <v>0</v>
      </c>
      <c r="AR438" s="61">
        <v>0</v>
      </c>
      <c r="AS438" s="57">
        <f t="shared" si="1007"/>
        <v>2977</v>
      </c>
      <c r="AT438" s="57">
        <f t="shared" si="1008"/>
        <v>661148</v>
      </c>
      <c r="AU438" s="19">
        <v>1857</v>
      </c>
      <c r="AV438" s="45">
        <v>257969</v>
      </c>
      <c r="AW438" s="43">
        <v>202</v>
      </c>
      <c r="AX438" s="43">
        <v>45522</v>
      </c>
      <c r="AY438" s="43">
        <v>0</v>
      </c>
      <c r="AZ438" s="43">
        <v>0</v>
      </c>
      <c r="BA438" s="43">
        <v>1</v>
      </c>
      <c r="BB438" s="43">
        <v>2307</v>
      </c>
      <c r="BC438" s="43">
        <v>8</v>
      </c>
      <c r="BD438" s="43">
        <v>18460</v>
      </c>
      <c r="BE438" s="43">
        <v>281</v>
      </c>
      <c r="BF438" s="43">
        <v>125763</v>
      </c>
      <c r="BG438" s="43">
        <v>382</v>
      </c>
      <c r="BH438" s="43">
        <v>94611</v>
      </c>
      <c r="BI438" s="58">
        <f t="shared" si="1009"/>
        <v>672</v>
      </c>
      <c r="BJ438" s="59">
        <f t="shared" si="1010"/>
        <v>241141</v>
      </c>
      <c r="BK438" s="58">
        <f t="shared" si="1011"/>
        <v>3649</v>
      </c>
      <c r="BL438" s="59">
        <f t="shared" si="1012"/>
        <v>902289</v>
      </c>
    </row>
    <row r="439" spans="1:64" s="60" customFormat="1" ht="18" customHeight="1" thickBot="1" x14ac:dyDescent="0.3">
      <c r="A439" s="53" t="s">
        <v>26</v>
      </c>
      <c r="B439" s="54" t="s">
        <v>57</v>
      </c>
      <c r="C439" s="19">
        <v>0</v>
      </c>
      <c r="D439" s="45">
        <v>0</v>
      </c>
      <c r="E439" s="19">
        <v>0</v>
      </c>
      <c r="F439" s="45">
        <v>0</v>
      </c>
      <c r="G439" s="150">
        <v>0</v>
      </c>
      <c r="H439" s="150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55">
        <f t="shared" si="1003"/>
        <v>0</v>
      </c>
      <c r="P439" s="55">
        <f t="shared" si="1004"/>
        <v>0</v>
      </c>
      <c r="Q439" s="19">
        <v>0</v>
      </c>
      <c r="R439" s="19">
        <v>0</v>
      </c>
      <c r="S439" s="19">
        <v>0</v>
      </c>
      <c r="T439" s="19">
        <v>0</v>
      </c>
      <c r="U439" s="19">
        <v>0</v>
      </c>
      <c r="V439" s="19">
        <v>0</v>
      </c>
      <c r="W439" s="19">
        <v>0</v>
      </c>
      <c r="X439" s="19">
        <v>0</v>
      </c>
      <c r="Y439" s="19">
        <v>0</v>
      </c>
      <c r="Z439" s="52">
        <v>0</v>
      </c>
      <c r="AA439" s="19">
        <v>0</v>
      </c>
      <c r="AB439" s="19">
        <v>0</v>
      </c>
      <c r="AC439" s="56">
        <f t="shared" si="1005"/>
        <v>0</v>
      </c>
      <c r="AD439" s="56">
        <f t="shared" si="1006"/>
        <v>0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0</v>
      </c>
      <c r="AO439" s="19">
        <v>0</v>
      </c>
      <c r="AP439" s="19">
        <v>0</v>
      </c>
      <c r="AQ439" s="19">
        <v>0</v>
      </c>
      <c r="AR439" s="45">
        <v>0</v>
      </c>
      <c r="AS439" s="57">
        <f t="shared" si="1007"/>
        <v>0</v>
      </c>
      <c r="AT439" s="57">
        <f t="shared" si="1008"/>
        <v>0</v>
      </c>
      <c r="AU439" s="19">
        <v>0</v>
      </c>
      <c r="AV439" s="45">
        <v>0</v>
      </c>
      <c r="AW439" s="19">
        <v>0</v>
      </c>
      <c r="AX439" s="19">
        <v>0</v>
      </c>
      <c r="AY439" s="19">
        <v>0</v>
      </c>
      <c r="AZ439" s="19">
        <v>0</v>
      </c>
      <c r="BA439" s="19">
        <v>0</v>
      </c>
      <c r="BB439" s="19">
        <v>0</v>
      </c>
      <c r="BC439" s="19">
        <v>0</v>
      </c>
      <c r="BD439" s="19">
        <v>0</v>
      </c>
      <c r="BE439" s="19">
        <v>0</v>
      </c>
      <c r="BF439" s="19">
        <v>0</v>
      </c>
      <c r="BG439" s="19">
        <v>0</v>
      </c>
      <c r="BH439" s="19">
        <v>0</v>
      </c>
      <c r="BI439" s="58">
        <f t="shared" si="1009"/>
        <v>0</v>
      </c>
      <c r="BJ439" s="59">
        <f t="shared" si="1010"/>
        <v>0</v>
      </c>
      <c r="BK439" s="58">
        <f t="shared" si="1011"/>
        <v>0</v>
      </c>
      <c r="BL439" s="59">
        <f t="shared" si="1012"/>
        <v>0</v>
      </c>
    </row>
    <row r="440" spans="1:64" s="60" customFormat="1" ht="18" customHeight="1" thickBot="1" x14ac:dyDescent="0.3">
      <c r="A440" s="53" t="s">
        <v>13</v>
      </c>
      <c r="B440" s="54" t="s">
        <v>57</v>
      </c>
      <c r="C440" s="24">
        <v>257</v>
      </c>
      <c r="D440" s="63">
        <v>30274</v>
      </c>
      <c r="E440" s="24">
        <v>68</v>
      </c>
      <c r="F440" s="24">
        <v>10400</v>
      </c>
      <c r="G440" s="161">
        <v>106</v>
      </c>
      <c r="H440" s="161">
        <v>385</v>
      </c>
      <c r="I440" s="24">
        <v>10</v>
      </c>
      <c r="J440" s="24">
        <v>1182</v>
      </c>
      <c r="K440" s="24">
        <v>10</v>
      </c>
      <c r="L440" s="24">
        <v>10780</v>
      </c>
      <c r="M440" s="24">
        <v>0</v>
      </c>
      <c r="N440" s="24">
        <v>0</v>
      </c>
      <c r="O440" s="55">
        <f t="shared" si="1003"/>
        <v>345</v>
      </c>
      <c r="P440" s="55">
        <f t="shared" si="1004"/>
        <v>52636</v>
      </c>
      <c r="Q440" s="24">
        <v>238</v>
      </c>
      <c r="R440" s="24">
        <v>24919</v>
      </c>
      <c r="S440" s="24">
        <v>18</v>
      </c>
      <c r="T440" s="24">
        <v>3722</v>
      </c>
      <c r="U440" s="24">
        <v>17</v>
      </c>
      <c r="V440" s="24">
        <v>9289</v>
      </c>
      <c r="W440" s="24">
        <v>3</v>
      </c>
      <c r="X440" s="24">
        <v>6852</v>
      </c>
      <c r="Y440" s="24">
        <v>105</v>
      </c>
      <c r="Z440" s="24">
        <v>21960</v>
      </c>
      <c r="AA440" s="24">
        <v>8</v>
      </c>
      <c r="AB440" s="24">
        <v>3572</v>
      </c>
      <c r="AC440" s="56">
        <f t="shared" si="1005"/>
        <v>143</v>
      </c>
      <c r="AD440" s="56">
        <f t="shared" si="1006"/>
        <v>41823</v>
      </c>
      <c r="AE440" s="24">
        <v>0</v>
      </c>
      <c r="AF440" s="24">
        <v>0</v>
      </c>
      <c r="AG440" s="24">
        <v>20</v>
      </c>
      <c r="AH440" s="24">
        <v>4930</v>
      </c>
      <c r="AI440" s="24">
        <v>31</v>
      </c>
      <c r="AJ440" s="24">
        <v>18093</v>
      </c>
      <c r="AK440" s="24">
        <v>7</v>
      </c>
      <c r="AL440" s="24">
        <v>1494</v>
      </c>
      <c r="AM440" s="24">
        <v>16</v>
      </c>
      <c r="AN440" s="24">
        <v>56</v>
      </c>
      <c r="AO440" s="24">
        <v>161</v>
      </c>
      <c r="AP440" s="24">
        <v>4441</v>
      </c>
      <c r="AQ440" s="24">
        <v>4</v>
      </c>
      <c r="AR440" s="24">
        <v>1960</v>
      </c>
      <c r="AS440" s="57">
        <f t="shared" si="1007"/>
        <v>723</v>
      </c>
      <c r="AT440" s="57">
        <f t="shared" si="1008"/>
        <v>123473</v>
      </c>
      <c r="AU440" s="24">
        <v>1379</v>
      </c>
      <c r="AV440" s="24">
        <v>66800</v>
      </c>
      <c r="AW440" s="24">
        <v>156</v>
      </c>
      <c r="AX440" s="24">
        <v>436433</v>
      </c>
      <c r="AY440" s="24">
        <v>0</v>
      </c>
      <c r="AZ440" s="24">
        <v>0</v>
      </c>
      <c r="BA440" s="24">
        <v>3</v>
      </c>
      <c r="BB440" s="24">
        <v>6604</v>
      </c>
      <c r="BC440" s="24">
        <v>1</v>
      </c>
      <c r="BD440" s="24">
        <v>2561</v>
      </c>
      <c r="BE440" s="24">
        <v>78</v>
      </c>
      <c r="BF440" s="24">
        <v>7658</v>
      </c>
      <c r="BG440" s="24">
        <v>71</v>
      </c>
      <c r="BH440" s="24">
        <v>16976</v>
      </c>
      <c r="BI440" s="58">
        <f t="shared" si="1009"/>
        <v>153</v>
      </c>
      <c r="BJ440" s="59">
        <f t="shared" si="1010"/>
        <v>33799</v>
      </c>
      <c r="BK440" s="58">
        <f t="shared" si="1011"/>
        <v>876</v>
      </c>
      <c r="BL440" s="59">
        <f t="shared" si="1012"/>
        <v>157272</v>
      </c>
    </row>
    <row r="441" spans="1:64" s="60" customFormat="1" ht="18" customHeight="1" thickBot="1" x14ac:dyDescent="0.3">
      <c r="A441" s="53" t="s">
        <v>24</v>
      </c>
      <c r="B441" s="54" t="s">
        <v>57</v>
      </c>
      <c r="C441" s="19">
        <v>0</v>
      </c>
      <c r="D441" s="45">
        <v>0</v>
      </c>
      <c r="E441" s="73">
        <v>0</v>
      </c>
      <c r="F441" s="45">
        <v>0</v>
      </c>
      <c r="G441" s="157">
        <v>0</v>
      </c>
      <c r="H441" s="157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55">
        <f t="shared" si="1003"/>
        <v>0</v>
      </c>
      <c r="P441" s="55">
        <f t="shared" si="1004"/>
        <v>0</v>
      </c>
      <c r="Q441" s="19">
        <v>0</v>
      </c>
      <c r="R441" s="19">
        <v>0</v>
      </c>
      <c r="S441" s="19">
        <v>0</v>
      </c>
      <c r="T441" s="19">
        <v>0</v>
      </c>
      <c r="U441" s="19">
        <v>0</v>
      </c>
      <c r="V441" s="19">
        <v>0</v>
      </c>
      <c r="W441" s="19">
        <v>0</v>
      </c>
      <c r="X441" s="19">
        <v>0</v>
      </c>
      <c r="Y441" s="19">
        <v>0</v>
      </c>
      <c r="Z441" s="52">
        <v>0</v>
      </c>
      <c r="AA441" s="19">
        <v>0</v>
      </c>
      <c r="AB441" s="19">
        <v>0</v>
      </c>
      <c r="AC441" s="56">
        <f t="shared" si="1005"/>
        <v>0</v>
      </c>
      <c r="AD441" s="56">
        <f t="shared" si="1006"/>
        <v>0</v>
      </c>
      <c r="AE441" s="19">
        <v>0</v>
      </c>
      <c r="AF441" s="19">
        <v>0</v>
      </c>
      <c r="AG441" s="19">
        <v>0</v>
      </c>
      <c r="AH441" s="19">
        <v>0</v>
      </c>
      <c r="AI441" s="19">
        <v>0</v>
      </c>
      <c r="AJ441" s="19">
        <v>0</v>
      </c>
      <c r="AK441" s="19">
        <v>0</v>
      </c>
      <c r="AL441" s="19">
        <v>0</v>
      </c>
      <c r="AM441" s="19">
        <v>0</v>
      </c>
      <c r="AN441" s="19">
        <v>0</v>
      </c>
      <c r="AO441" s="19">
        <v>0</v>
      </c>
      <c r="AP441" s="19">
        <v>0</v>
      </c>
      <c r="AQ441" s="19">
        <v>0</v>
      </c>
      <c r="AR441" s="45">
        <v>0</v>
      </c>
      <c r="AS441" s="57">
        <f t="shared" si="1007"/>
        <v>0</v>
      </c>
      <c r="AT441" s="57">
        <f t="shared" si="1008"/>
        <v>0</v>
      </c>
      <c r="AU441" s="19">
        <v>0</v>
      </c>
      <c r="AV441" s="45">
        <v>0</v>
      </c>
      <c r="AW441" s="19"/>
      <c r="AX441" s="19"/>
      <c r="AY441" s="19">
        <v>0</v>
      </c>
      <c r="AZ441" s="19">
        <v>0</v>
      </c>
      <c r="BA441" s="19">
        <v>0</v>
      </c>
      <c r="BB441" s="19">
        <v>0</v>
      </c>
      <c r="BC441" s="19">
        <v>0</v>
      </c>
      <c r="BD441" s="19">
        <v>0</v>
      </c>
      <c r="BE441" s="19">
        <v>0</v>
      </c>
      <c r="BF441" s="19">
        <v>0</v>
      </c>
      <c r="BG441" s="19">
        <v>0</v>
      </c>
      <c r="BH441" s="19">
        <v>0</v>
      </c>
      <c r="BI441" s="58">
        <f t="shared" si="1009"/>
        <v>0</v>
      </c>
      <c r="BJ441" s="59">
        <f t="shared" si="1010"/>
        <v>0</v>
      </c>
      <c r="BK441" s="58">
        <f t="shared" si="1011"/>
        <v>0</v>
      </c>
      <c r="BL441" s="59">
        <f t="shared" si="1012"/>
        <v>0</v>
      </c>
    </row>
    <row r="442" spans="1:64" s="60" customFormat="1" ht="18" customHeight="1" thickBot="1" x14ac:dyDescent="0.3">
      <c r="A442" s="53" t="s">
        <v>14</v>
      </c>
      <c r="B442" s="54" t="s">
        <v>57</v>
      </c>
      <c r="C442" s="19">
        <v>0</v>
      </c>
      <c r="D442" s="45">
        <v>0</v>
      </c>
      <c r="E442" s="19">
        <v>0</v>
      </c>
      <c r="F442" s="45">
        <v>0</v>
      </c>
      <c r="G442" s="150">
        <v>0</v>
      </c>
      <c r="H442" s="150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55">
        <f t="shared" si="1003"/>
        <v>0</v>
      </c>
      <c r="P442" s="55">
        <f t="shared" si="1004"/>
        <v>0</v>
      </c>
      <c r="Q442" s="19">
        <v>0</v>
      </c>
      <c r="R442" s="19">
        <v>0</v>
      </c>
      <c r="S442" s="19">
        <v>0</v>
      </c>
      <c r="T442" s="19">
        <v>0</v>
      </c>
      <c r="U442" s="19">
        <v>0</v>
      </c>
      <c r="V442" s="19">
        <v>0</v>
      </c>
      <c r="W442" s="19">
        <v>0</v>
      </c>
      <c r="X442" s="19">
        <v>0</v>
      </c>
      <c r="Y442" s="19">
        <v>0</v>
      </c>
      <c r="Z442" s="52">
        <v>0</v>
      </c>
      <c r="AA442" s="19">
        <v>0</v>
      </c>
      <c r="AB442" s="19">
        <v>0</v>
      </c>
      <c r="AC442" s="56">
        <f t="shared" si="1005"/>
        <v>0</v>
      </c>
      <c r="AD442" s="56">
        <f t="shared" si="1006"/>
        <v>0</v>
      </c>
      <c r="AE442" s="19">
        <v>0</v>
      </c>
      <c r="AF442" s="19">
        <v>0</v>
      </c>
      <c r="AG442" s="19">
        <v>0</v>
      </c>
      <c r="AH442" s="19">
        <v>0</v>
      </c>
      <c r="AI442" s="19">
        <v>0</v>
      </c>
      <c r="AJ442" s="19">
        <v>0</v>
      </c>
      <c r="AK442" s="19">
        <v>0</v>
      </c>
      <c r="AL442" s="19">
        <v>0</v>
      </c>
      <c r="AM442" s="19">
        <v>0</v>
      </c>
      <c r="AN442" s="19">
        <v>0</v>
      </c>
      <c r="AO442" s="19">
        <v>0</v>
      </c>
      <c r="AP442" s="19">
        <v>0</v>
      </c>
      <c r="AQ442" s="19">
        <v>0</v>
      </c>
      <c r="AR442" s="45">
        <v>0</v>
      </c>
      <c r="AS442" s="57">
        <f t="shared" si="1007"/>
        <v>0</v>
      </c>
      <c r="AT442" s="57">
        <f t="shared" si="1008"/>
        <v>0</v>
      </c>
      <c r="AU442" s="19">
        <v>0</v>
      </c>
      <c r="AV442" s="45">
        <v>0</v>
      </c>
      <c r="AW442" s="19">
        <v>0</v>
      </c>
      <c r="AX442" s="19">
        <v>0</v>
      </c>
      <c r="AY442" s="19">
        <v>0</v>
      </c>
      <c r="AZ442" s="19">
        <v>0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0</v>
      </c>
      <c r="BI442" s="58">
        <f t="shared" si="1009"/>
        <v>0</v>
      </c>
      <c r="BJ442" s="59">
        <f t="shared" si="1010"/>
        <v>0</v>
      </c>
      <c r="BK442" s="58">
        <f t="shared" si="1011"/>
        <v>0</v>
      </c>
      <c r="BL442" s="59">
        <f t="shared" si="1012"/>
        <v>0</v>
      </c>
    </row>
    <row r="443" spans="1:64" s="60" customFormat="1" ht="18" customHeight="1" thickBot="1" x14ac:dyDescent="0.3">
      <c r="A443" s="53" t="s">
        <v>15</v>
      </c>
      <c r="B443" s="54" t="s">
        <v>57</v>
      </c>
      <c r="C443" s="19">
        <v>0</v>
      </c>
      <c r="D443" s="45">
        <v>0</v>
      </c>
      <c r="E443" s="19">
        <v>0</v>
      </c>
      <c r="F443" s="45">
        <v>0</v>
      </c>
      <c r="G443" s="150">
        <v>0</v>
      </c>
      <c r="H443" s="150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55">
        <f t="shared" si="1003"/>
        <v>0</v>
      </c>
      <c r="P443" s="55">
        <f t="shared" si="1004"/>
        <v>0</v>
      </c>
      <c r="Q443" s="19">
        <v>0</v>
      </c>
      <c r="R443" s="19">
        <v>0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52">
        <v>0</v>
      </c>
      <c r="AA443" s="19">
        <v>0</v>
      </c>
      <c r="AB443" s="19">
        <v>0</v>
      </c>
      <c r="AC443" s="56">
        <f t="shared" si="1005"/>
        <v>0</v>
      </c>
      <c r="AD443" s="56">
        <f t="shared" si="1006"/>
        <v>0</v>
      </c>
      <c r="AE443" s="19">
        <v>0</v>
      </c>
      <c r="AF443" s="19">
        <v>0</v>
      </c>
      <c r="AG443" s="19">
        <v>0</v>
      </c>
      <c r="AH443" s="19">
        <v>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0</v>
      </c>
      <c r="AO443" s="19">
        <v>0</v>
      </c>
      <c r="AP443" s="19">
        <v>0</v>
      </c>
      <c r="AQ443" s="19">
        <v>0</v>
      </c>
      <c r="AR443" s="45">
        <v>0</v>
      </c>
      <c r="AS443" s="57">
        <f t="shared" si="1007"/>
        <v>0</v>
      </c>
      <c r="AT443" s="57">
        <f t="shared" si="1008"/>
        <v>0</v>
      </c>
      <c r="AU443" s="19">
        <v>0</v>
      </c>
      <c r="AV443" s="45">
        <v>0</v>
      </c>
      <c r="AW443" s="19">
        <v>0</v>
      </c>
      <c r="AX443" s="19">
        <v>0</v>
      </c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58">
        <f t="shared" si="1009"/>
        <v>0</v>
      </c>
      <c r="BJ443" s="59">
        <f t="shared" si="1010"/>
        <v>0</v>
      </c>
      <c r="BK443" s="58">
        <f t="shared" si="1011"/>
        <v>0</v>
      </c>
      <c r="BL443" s="59">
        <f t="shared" si="1012"/>
        <v>0</v>
      </c>
    </row>
    <row r="444" spans="1:64" s="60" customFormat="1" ht="18" customHeight="1" thickBot="1" x14ac:dyDescent="0.3">
      <c r="A444" s="53" t="s">
        <v>22</v>
      </c>
      <c r="B444" s="54" t="s">
        <v>57</v>
      </c>
      <c r="C444" s="19">
        <v>0</v>
      </c>
      <c r="D444" s="45">
        <v>0</v>
      </c>
      <c r="E444" s="77">
        <v>0</v>
      </c>
      <c r="F444" s="45">
        <v>0</v>
      </c>
      <c r="G444" s="150">
        <v>0</v>
      </c>
      <c r="H444" s="150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55">
        <f t="shared" si="1003"/>
        <v>0</v>
      </c>
      <c r="P444" s="55">
        <f t="shared" si="1004"/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52">
        <v>0</v>
      </c>
      <c r="AA444" s="19">
        <v>0</v>
      </c>
      <c r="AB444" s="19">
        <v>0</v>
      </c>
      <c r="AC444" s="56">
        <f t="shared" si="1005"/>
        <v>0</v>
      </c>
      <c r="AD444" s="56">
        <f t="shared" si="1006"/>
        <v>0</v>
      </c>
      <c r="AE444" s="19">
        <v>0</v>
      </c>
      <c r="AF444" s="19">
        <v>0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0</v>
      </c>
      <c r="AN444" s="19">
        <v>0</v>
      </c>
      <c r="AO444" s="19">
        <v>0</v>
      </c>
      <c r="AP444" s="19">
        <v>0</v>
      </c>
      <c r="AQ444" s="19">
        <v>0</v>
      </c>
      <c r="AR444" s="45">
        <v>0</v>
      </c>
      <c r="AS444" s="57">
        <f t="shared" si="1007"/>
        <v>0</v>
      </c>
      <c r="AT444" s="57">
        <f t="shared" si="1008"/>
        <v>0</v>
      </c>
      <c r="AU444" s="19">
        <v>0</v>
      </c>
      <c r="AV444" s="45">
        <v>0</v>
      </c>
      <c r="AW444" s="19">
        <v>0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>
        <v>0</v>
      </c>
      <c r="BE444" s="19">
        <v>0</v>
      </c>
      <c r="BF444" s="19">
        <v>0</v>
      </c>
      <c r="BG444" s="19">
        <v>0</v>
      </c>
      <c r="BH444" s="19">
        <v>0</v>
      </c>
      <c r="BI444" s="58">
        <f t="shared" si="1009"/>
        <v>0</v>
      </c>
      <c r="BJ444" s="59">
        <f t="shared" si="1010"/>
        <v>0</v>
      </c>
      <c r="BK444" s="58">
        <f t="shared" si="1011"/>
        <v>0</v>
      </c>
      <c r="BL444" s="59">
        <f t="shared" si="1012"/>
        <v>0</v>
      </c>
    </row>
    <row r="445" spans="1:64" s="60" customFormat="1" ht="18" customHeight="1" thickBot="1" x14ac:dyDescent="0.3">
      <c r="A445" s="53" t="s">
        <v>23</v>
      </c>
      <c r="B445" s="54" t="s">
        <v>57</v>
      </c>
      <c r="C445" s="52">
        <v>112</v>
      </c>
      <c r="D445" s="45">
        <v>10378</v>
      </c>
      <c r="E445" s="52">
        <v>47</v>
      </c>
      <c r="F445" s="52">
        <v>8430</v>
      </c>
      <c r="G445" s="150">
        <v>41</v>
      </c>
      <c r="H445" s="150">
        <v>2123</v>
      </c>
      <c r="I445" s="52">
        <v>2</v>
      </c>
      <c r="J445" s="52">
        <v>328</v>
      </c>
      <c r="K445" s="52">
        <v>12</v>
      </c>
      <c r="L445" s="52">
        <v>952</v>
      </c>
      <c r="M445" s="52">
        <v>0</v>
      </c>
      <c r="N445" s="52">
        <v>0</v>
      </c>
      <c r="O445" s="55">
        <f t="shared" si="1003"/>
        <v>173</v>
      </c>
      <c r="P445" s="55">
        <f t="shared" si="1004"/>
        <v>20088</v>
      </c>
      <c r="Q445" s="81">
        <v>121</v>
      </c>
      <c r="R445" s="81">
        <v>5737</v>
      </c>
      <c r="S445" s="52">
        <v>36</v>
      </c>
      <c r="T445" s="52">
        <v>8862</v>
      </c>
      <c r="U445" s="52">
        <v>7</v>
      </c>
      <c r="V445" s="52">
        <v>3128</v>
      </c>
      <c r="W445" s="52">
        <v>0</v>
      </c>
      <c r="X445" s="52">
        <v>0</v>
      </c>
      <c r="Y445" s="52">
        <v>1</v>
      </c>
      <c r="Z445" s="52">
        <v>391</v>
      </c>
      <c r="AA445" s="52">
        <v>0</v>
      </c>
      <c r="AB445" s="52">
        <v>0</v>
      </c>
      <c r="AC445" s="56">
        <f t="shared" si="1005"/>
        <v>44</v>
      </c>
      <c r="AD445" s="56">
        <f t="shared" si="1006"/>
        <v>12381</v>
      </c>
      <c r="AE445" s="52">
        <v>0</v>
      </c>
      <c r="AF445" s="52">
        <v>0</v>
      </c>
      <c r="AG445" s="52">
        <v>1</v>
      </c>
      <c r="AH445" s="52">
        <v>333</v>
      </c>
      <c r="AI445" s="52">
        <v>4</v>
      </c>
      <c r="AJ445" s="52">
        <v>5561</v>
      </c>
      <c r="AK445" s="52">
        <v>3</v>
      </c>
      <c r="AL445" s="52">
        <v>275</v>
      </c>
      <c r="AM445" s="52">
        <v>2</v>
      </c>
      <c r="AN445" s="52">
        <v>50</v>
      </c>
      <c r="AO445" s="52">
        <v>0</v>
      </c>
      <c r="AP445" s="52">
        <v>0</v>
      </c>
      <c r="AQ445" s="52">
        <v>0</v>
      </c>
      <c r="AR445" s="52">
        <v>0</v>
      </c>
      <c r="AS445" s="57">
        <f t="shared" si="1007"/>
        <v>227</v>
      </c>
      <c r="AT445" s="57">
        <f t="shared" si="1008"/>
        <v>38688</v>
      </c>
      <c r="AU445" s="81">
        <v>179</v>
      </c>
      <c r="AV445" s="81">
        <v>10940</v>
      </c>
      <c r="AW445" s="81">
        <v>18</v>
      </c>
      <c r="AX445" s="81">
        <v>1094</v>
      </c>
      <c r="AY445" s="52">
        <v>0</v>
      </c>
      <c r="AZ445" s="52">
        <v>0</v>
      </c>
      <c r="BA445" s="52">
        <v>1</v>
      </c>
      <c r="BB445" s="52">
        <v>82</v>
      </c>
      <c r="BC445" s="52">
        <v>1</v>
      </c>
      <c r="BD445" s="52">
        <v>351</v>
      </c>
      <c r="BE445" s="52">
        <v>11</v>
      </c>
      <c r="BF445" s="52">
        <v>1229</v>
      </c>
      <c r="BG445" s="52">
        <v>9</v>
      </c>
      <c r="BH445" s="52">
        <v>3442</v>
      </c>
      <c r="BI445" s="58">
        <f t="shared" si="1009"/>
        <v>22</v>
      </c>
      <c r="BJ445" s="59">
        <f t="shared" si="1010"/>
        <v>5104</v>
      </c>
      <c r="BK445" s="58">
        <f t="shared" si="1011"/>
        <v>249</v>
      </c>
      <c r="BL445" s="59">
        <f t="shared" si="1012"/>
        <v>43792</v>
      </c>
    </row>
    <row r="446" spans="1:64" s="60" customFormat="1" ht="20.25" customHeight="1" thickBot="1" x14ac:dyDescent="0.3">
      <c r="A446" s="3">
        <v>20</v>
      </c>
      <c r="B446" s="4" t="s">
        <v>57</v>
      </c>
      <c r="C446" s="30">
        <f>SUM(C426:C445)</f>
        <v>3397</v>
      </c>
      <c r="D446" s="2">
        <f>SUM(D426:D445)</f>
        <v>435349</v>
      </c>
      <c r="E446" s="30">
        <f>SUM(E426:E445)</f>
        <v>981</v>
      </c>
      <c r="F446" s="2">
        <f>SUM(F426:F445)</f>
        <v>170432</v>
      </c>
      <c r="G446" s="30">
        <f t="shared" ref="G446" si="1139">SUM(G426:G445)</f>
        <v>330</v>
      </c>
      <c r="H446" s="2">
        <f t="shared" ref="H446" si="1140">SUM(H426:H445)</f>
        <v>47552</v>
      </c>
      <c r="I446" s="30">
        <f t="shared" ref="I446" si="1141">SUM(I426:I445)</f>
        <v>131</v>
      </c>
      <c r="J446" s="2">
        <f t="shared" ref="J446" si="1142">SUM(J426:J445)</f>
        <v>11641</v>
      </c>
      <c r="K446" s="30">
        <f t="shared" ref="K446" si="1143">SUM(K426:K445)</f>
        <v>147</v>
      </c>
      <c r="L446" s="2">
        <f t="shared" ref="L446" si="1144">SUM(L426:L445)</f>
        <v>82456</v>
      </c>
      <c r="M446" s="30">
        <f t="shared" ref="M446" si="1145">SUM(M426:M445)</f>
        <v>6.6</v>
      </c>
      <c r="N446" s="2">
        <f t="shared" ref="N446" si="1146">SUM(N426:N445)</f>
        <v>3130</v>
      </c>
      <c r="O446" s="30">
        <f t="shared" ref="O446" si="1147">SUM(O426:O445)</f>
        <v>4656</v>
      </c>
      <c r="P446" s="2">
        <f t="shared" ref="P446" si="1148">SUM(P426:P445)</f>
        <v>699878</v>
      </c>
      <c r="Q446" s="30">
        <f t="shared" ref="Q446" si="1149">SUM(Q426:Q445)</f>
        <v>3755.7799999999997</v>
      </c>
      <c r="R446" s="2">
        <f t="shared" ref="R446" si="1150">SUM(R426:R445)</f>
        <v>380077.94</v>
      </c>
      <c r="S446" s="30">
        <f t="shared" ref="S446" si="1151">SUM(S426:S445)</f>
        <v>258</v>
      </c>
      <c r="T446" s="2">
        <f t="shared" ref="T446" si="1152">SUM(T426:T445)</f>
        <v>147701.81194789251</v>
      </c>
      <c r="U446" s="30">
        <f t="shared" ref="U446" si="1153">SUM(U426:U445)</f>
        <v>72</v>
      </c>
      <c r="V446" s="2">
        <f t="shared" ref="V446" si="1154">SUM(V426:V445)</f>
        <v>152739.227895535</v>
      </c>
      <c r="W446" s="30">
        <f t="shared" ref="W446" si="1155">SUM(W426:W445)</f>
        <v>9</v>
      </c>
      <c r="X446" s="2">
        <f t="shared" ref="X446" si="1156">SUM(X426:X445)</f>
        <v>62344</v>
      </c>
      <c r="Y446" s="30">
        <f t="shared" ref="Y446" si="1157">SUM(Y426:Y445)</f>
        <v>117</v>
      </c>
      <c r="Z446" s="2">
        <f t="shared" ref="Z446" si="1158">SUM(Z426:Z445)</f>
        <v>35627.703965909997</v>
      </c>
      <c r="AA446" s="30">
        <f t="shared" ref="AA446" si="1159">SUM(AA426:AA445)</f>
        <v>9.5</v>
      </c>
      <c r="AB446" s="2">
        <f t="shared" ref="AB446" si="1160">SUM(AB426:AB445)</f>
        <v>4526.3703965909999</v>
      </c>
      <c r="AC446" s="30">
        <f t="shared" ref="AC446" si="1161">SUM(AC426:AC445)</f>
        <v>456</v>
      </c>
      <c r="AD446" s="2">
        <f t="shared" ref="AD446" si="1162">SUM(AD426:AD445)</f>
        <v>398412.74380933749</v>
      </c>
      <c r="AE446" s="30">
        <f t="shared" ref="AE446" si="1163">SUM(AE426:AE445)</f>
        <v>0</v>
      </c>
      <c r="AF446" s="2">
        <f t="shared" ref="AF446" si="1164">SUM(AF426:AF445)</f>
        <v>0</v>
      </c>
      <c r="AG446" s="30">
        <f t="shared" ref="AG446" si="1165">SUM(AG426:AG445)</f>
        <v>86</v>
      </c>
      <c r="AH446" s="2">
        <f t="shared" ref="AH446" si="1166">SUM(AH426:AH445)</f>
        <v>27697.915639999999</v>
      </c>
      <c r="AI446" s="30">
        <f t="shared" ref="AI446" si="1167">SUM(AI426:AI445)</f>
        <v>179</v>
      </c>
      <c r="AJ446" s="2">
        <f t="shared" ref="AJ446" si="1168">SUM(AJ426:AJ445)</f>
        <v>141883.84812500002</v>
      </c>
      <c r="AK446" s="30">
        <f t="shared" ref="AK446" si="1169">SUM(AK426:AK445)</f>
        <v>28</v>
      </c>
      <c r="AL446" s="2">
        <f t="shared" ref="AL446" si="1170">SUM(AL426:AL445)</f>
        <v>12010.625</v>
      </c>
      <c r="AM446" s="30">
        <f t="shared" ref="AM446" si="1171">SUM(AM426:AM445)</f>
        <v>43</v>
      </c>
      <c r="AN446" s="2">
        <f t="shared" ref="AN446" si="1172">SUM(AN426:AN445)</f>
        <v>1417.125</v>
      </c>
      <c r="AO446" s="30">
        <f t="shared" ref="AO446" si="1173">SUM(AO426:AO445)</f>
        <v>343</v>
      </c>
      <c r="AP446" s="2">
        <f t="shared" ref="AP446" si="1174">SUM(AP426:AP445)</f>
        <v>16845.833861250001</v>
      </c>
      <c r="AQ446" s="30">
        <f t="shared" ref="AQ446" si="1175">SUM(AQ426:AQ445)</f>
        <v>30.75</v>
      </c>
      <c r="AR446" s="2">
        <f t="shared" ref="AR446" si="1176">SUM(AR426:AR445)</f>
        <v>4911.9584653125003</v>
      </c>
      <c r="AS446" s="30">
        <f t="shared" ref="AS446" si="1177">SUM(AS426:AS445)</f>
        <v>5791</v>
      </c>
      <c r="AT446" s="2">
        <f t="shared" ref="AT446" si="1178">SUM(AT426:AT445)</f>
        <v>1298146.0914355875</v>
      </c>
      <c r="AU446" s="30">
        <f t="shared" ref="AU446" si="1179">SUM(AU426:AU445)</f>
        <v>4052</v>
      </c>
      <c r="AV446" s="2">
        <f t="shared" ref="AV446" si="1180">SUM(AV426:AV445)</f>
        <v>425732.10649254255</v>
      </c>
      <c r="AW446" s="30">
        <f t="shared" ref="AW446" si="1181">SUM(AW426:AW445)</f>
        <v>440.6</v>
      </c>
      <c r="AX446" s="2">
        <f t="shared" ref="AX446" si="1182">SUM(AX426:AX445)</f>
        <v>499973.64259701705</v>
      </c>
      <c r="AY446" s="30">
        <f t="shared" ref="AY446" si="1183">SUM(AY426:AY445)</f>
        <v>0</v>
      </c>
      <c r="AZ446" s="2">
        <f t="shared" ref="AZ446" si="1184">SUM(AZ426:AZ445)</f>
        <v>0</v>
      </c>
      <c r="BA446" s="30">
        <f t="shared" ref="BA446" si="1185">SUM(BA426:BA445)</f>
        <v>14</v>
      </c>
      <c r="BB446" s="2">
        <f t="shared" ref="BB446" si="1186">SUM(BB426:BB445)</f>
        <v>26152</v>
      </c>
      <c r="BC446" s="30">
        <f t="shared" ref="BC446" si="1187">SUM(BC426:BC445)</f>
        <v>23</v>
      </c>
      <c r="BD446" s="2">
        <f t="shared" ref="BD446" si="1188">SUM(BD426:BD445)</f>
        <v>50322.5</v>
      </c>
      <c r="BE446" s="30">
        <f t="shared" ref="BE446" si="1189">SUM(BE426:BE445)</f>
        <v>505</v>
      </c>
      <c r="BF446" s="2">
        <f t="shared" ref="BF446" si="1190">SUM(BF426:BF445)</f>
        <v>205159.125</v>
      </c>
      <c r="BG446" s="30">
        <f t="shared" ref="BG446" si="1191">SUM(BG426:BG445)</f>
        <v>579</v>
      </c>
      <c r="BH446" s="2">
        <f t="shared" ref="BH446" si="1192">SUM(BH426:BH445)</f>
        <v>138903</v>
      </c>
      <c r="BI446" s="30">
        <f t="shared" ref="BI446" si="1193">SUM(BI426:BI445)</f>
        <v>1121</v>
      </c>
      <c r="BJ446" s="2">
        <f t="shared" ref="BJ446" si="1194">SUM(BJ426:BJ445)</f>
        <v>420536.625</v>
      </c>
      <c r="BK446" s="30">
        <f t="shared" ref="BK446" si="1195">SUM(BK426:BK445)</f>
        <v>6912</v>
      </c>
      <c r="BL446" s="2">
        <f t="shared" ref="BL446" si="1196">SUM(BL426:BL445)</f>
        <v>1718682.7164355875</v>
      </c>
    </row>
    <row r="447" spans="1:64" s="60" customFormat="1" ht="18" customHeight="1" thickBot="1" x14ac:dyDescent="0.3">
      <c r="A447" s="53"/>
      <c r="B447" s="54"/>
      <c r="C447" s="19">
        <v>0</v>
      </c>
      <c r="D447" s="45">
        <v>0</v>
      </c>
      <c r="E447" s="19">
        <v>0</v>
      </c>
      <c r="F447" s="45">
        <v>0</v>
      </c>
      <c r="G447" s="150">
        <v>0</v>
      </c>
      <c r="H447" s="150">
        <v>0</v>
      </c>
      <c r="I447" s="19"/>
      <c r="J447" s="19"/>
      <c r="K447" s="19"/>
      <c r="L447" s="19"/>
      <c r="M447" s="19"/>
      <c r="N447" s="19"/>
      <c r="O447" s="55">
        <f t="shared" si="1003"/>
        <v>0</v>
      </c>
      <c r="P447" s="55">
        <f t="shared" si="1004"/>
        <v>0</v>
      </c>
      <c r="Q447" s="19"/>
      <c r="R447" s="19"/>
      <c r="S447" s="19"/>
      <c r="T447" s="19"/>
      <c r="U447" s="19"/>
      <c r="V447" s="19"/>
      <c r="W447" s="19"/>
      <c r="X447" s="19"/>
      <c r="Y447" s="19"/>
      <c r="Z447" s="52"/>
      <c r="AA447" s="19"/>
      <c r="AB447" s="19"/>
      <c r="AC447" s="56">
        <f t="shared" si="1005"/>
        <v>0</v>
      </c>
      <c r="AD447" s="56">
        <f t="shared" si="1006"/>
        <v>0</v>
      </c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45"/>
      <c r="AS447" s="57">
        <f t="shared" si="1007"/>
        <v>0</v>
      </c>
      <c r="AT447" s="57">
        <f t="shared" si="1008"/>
        <v>0</v>
      </c>
      <c r="AU447" s="19"/>
      <c r="AV447" s="45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58">
        <f t="shared" si="1009"/>
        <v>0</v>
      </c>
      <c r="BJ447" s="59">
        <f t="shared" si="1010"/>
        <v>0</v>
      </c>
      <c r="BK447" s="58">
        <f t="shared" si="1011"/>
        <v>0</v>
      </c>
      <c r="BL447" s="59">
        <f t="shared" si="1012"/>
        <v>0</v>
      </c>
    </row>
    <row r="448" spans="1:64" s="60" customFormat="1" ht="18" customHeight="1" thickBot="1" x14ac:dyDescent="0.3">
      <c r="A448" s="53" t="s">
        <v>4</v>
      </c>
      <c r="B448" s="54" t="s">
        <v>104</v>
      </c>
      <c r="C448" s="19">
        <v>0</v>
      </c>
      <c r="D448" s="45">
        <v>0</v>
      </c>
      <c r="E448" s="19">
        <v>0</v>
      </c>
      <c r="F448" s="45">
        <v>0</v>
      </c>
      <c r="G448" s="150">
        <v>0</v>
      </c>
      <c r="H448" s="150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55">
        <f t="shared" si="1003"/>
        <v>0</v>
      </c>
      <c r="P448" s="55">
        <f t="shared" si="1004"/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52">
        <v>0</v>
      </c>
      <c r="AA448" s="19">
        <v>0</v>
      </c>
      <c r="AB448" s="19">
        <v>0</v>
      </c>
      <c r="AC448" s="56">
        <f t="shared" si="1005"/>
        <v>0</v>
      </c>
      <c r="AD448" s="56">
        <f t="shared" si="1006"/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45">
        <v>0</v>
      </c>
      <c r="AS448" s="57">
        <f t="shared" si="1007"/>
        <v>0</v>
      </c>
      <c r="AT448" s="57">
        <f t="shared" si="1008"/>
        <v>0</v>
      </c>
      <c r="AU448" s="19">
        <v>0</v>
      </c>
      <c r="AV448" s="45">
        <v>0</v>
      </c>
      <c r="AW448" s="19">
        <v>0</v>
      </c>
      <c r="AX448" s="19">
        <v>0</v>
      </c>
      <c r="AY448" s="19">
        <v>0</v>
      </c>
      <c r="AZ448" s="19">
        <v>0</v>
      </c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58">
        <f t="shared" si="1009"/>
        <v>0</v>
      </c>
      <c r="BJ448" s="59">
        <f t="shared" si="1010"/>
        <v>0</v>
      </c>
      <c r="BK448" s="58">
        <f t="shared" si="1011"/>
        <v>0</v>
      </c>
      <c r="BL448" s="59">
        <f t="shared" si="1012"/>
        <v>0</v>
      </c>
    </row>
    <row r="449" spans="1:64" s="60" customFormat="1" ht="18" customHeight="1" thickBot="1" x14ac:dyDescent="0.3">
      <c r="A449" s="53" t="s">
        <v>20</v>
      </c>
      <c r="B449" s="54" t="s">
        <v>104</v>
      </c>
      <c r="C449" s="19">
        <v>0</v>
      </c>
      <c r="D449" s="45">
        <v>0</v>
      </c>
      <c r="E449" s="75">
        <v>0</v>
      </c>
      <c r="F449" s="45">
        <v>0</v>
      </c>
      <c r="G449" s="150">
        <v>0</v>
      </c>
      <c r="H449" s="150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55">
        <f t="shared" si="1003"/>
        <v>0</v>
      </c>
      <c r="P449" s="55">
        <f t="shared" si="1004"/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52">
        <v>0</v>
      </c>
      <c r="AA449" s="19">
        <v>0</v>
      </c>
      <c r="AB449" s="19">
        <v>0</v>
      </c>
      <c r="AC449" s="56">
        <f t="shared" si="1005"/>
        <v>0</v>
      </c>
      <c r="AD449" s="56">
        <f t="shared" si="1006"/>
        <v>0</v>
      </c>
      <c r="AE449" s="19">
        <v>0</v>
      </c>
      <c r="AF449" s="19">
        <v>0</v>
      </c>
      <c r="AG449" s="19">
        <v>0</v>
      </c>
      <c r="AH449" s="19">
        <v>0</v>
      </c>
      <c r="AI449" s="19">
        <v>0</v>
      </c>
      <c r="AJ449" s="19">
        <v>0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45">
        <v>0</v>
      </c>
      <c r="AS449" s="57">
        <f t="shared" si="1007"/>
        <v>0</v>
      </c>
      <c r="AT449" s="57">
        <f t="shared" si="1008"/>
        <v>0</v>
      </c>
      <c r="AU449" s="19">
        <v>0</v>
      </c>
      <c r="AV449" s="45">
        <v>0</v>
      </c>
      <c r="AW449" s="19">
        <v>0</v>
      </c>
      <c r="AX449" s="19">
        <v>0</v>
      </c>
      <c r="AY449" s="19">
        <v>0</v>
      </c>
      <c r="AZ449" s="19">
        <v>0</v>
      </c>
      <c r="BA449" s="19">
        <v>0</v>
      </c>
      <c r="BB449" s="19">
        <v>0</v>
      </c>
      <c r="BC449" s="19">
        <v>0</v>
      </c>
      <c r="BD449" s="19">
        <v>0</v>
      </c>
      <c r="BE449" s="19">
        <v>0</v>
      </c>
      <c r="BF449" s="19">
        <v>0</v>
      </c>
      <c r="BG449" s="19">
        <v>0</v>
      </c>
      <c r="BH449" s="19">
        <v>0</v>
      </c>
      <c r="BI449" s="58">
        <f t="shared" si="1009"/>
        <v>0</v>
      </c>
      <c r="BJ449" s="59">
        <f t="shared" si="1010"/>
        <v>0</v>
      </c>
      <c r="BK449" s="58">
        <f t="shared" si="1011"/>
        <v>0</v>
      </c>
      <c r="BL449" s="59">
        <f t="shared" si="1012"/>
        <v>0</v>
      </c>
    </row>
    <row r="450" spans="1:64" s="60" customFormat="1" ht="18" customHeight="1" thickBot="1" x14ac:dyDescent="0.3">
      <c r="A450" s="53" t="s">
        <v>5</v>
      </c>
      <c r="B450" s="54" t="s">
        <v>104</v>
      </c>
      <c r="C450" s="19">
        <v>0</v>
      </c>
      <c r="D450" s="45">
        <v>0</v>
      </c>
      <c r="E450" s="19">
        <v>0</v>
      </c>
      <c r="F450" s="45">
        <v>0</v>
      </c>
      <c r="G450" s="150">
        <v>0</v>
      </c>
      <c r="H450" s="150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55">
        <f t="shared" si="1003"/>
        <v>0</v>
      </c>
      <c r="P450" s="55">
        <f t="shared" si="1004"/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52">
        <v>0</v>
      </c>
      <c r="AA450" s="19">
        <v>0</v>
      </c>
      <c r="AB450" s="19">
        <v>0</v>
      </c>
      <c r="AC450" s="56">
        <f t="shared" si="1005"/>
        <v>0</v>
      </c>
      <c r="AD450" s="56">
        <f t="shared" si="1006"/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45">
        <v>0</v>
      </c>
      <c r="AS450" s="57">
        <f t="shared" si="1007"/>
        <v>0</v>
      </c>
      <c r="AT450" s="57">
        <f t="shared" si="1008"/>
        <v>0</v>
      </c>
      <c r="AU450" s="19">
        <v>0</v>
      </c>
      <c r="AV450" s="45">
        <v>0</v>
      </c>
      <c r="AW450" s="19">
        <v>0</v>
      </c>
      <c r="AX450" s="19">
        <v>0</v>
      </c>
      <c r="AY450" s="19">
        <v>0</v>
      </c>
      <c r="AZ450" s="19">
        <v>0</v>
      </c>
      <c r="BA450" s="19">
        <v>0</v>
      </c>
      <c r="BB450" s="19">
        <v>0</v>
      </c>
      <c r="BC450" s="19">
        <v>0</v>
      </c>
      <c r="BD450" s="19">
        <v>0</v>
      </c>
      <c r="BE450" s="19">
        <v>0</v>
      </c>
      <c r="BF450" s="19">
        <v>0</v>
      </c>
      <c r="BG450" s="19">
        <v>0</v>
      </c>
      <c r="BH450" s="19">
        <v>0</v>
      </c>
      <c r="BI450" s="58">
        <f t="shared" si="1009"/>
        <v>0</v>
      </c>
      <c r="BJ450" s="59">
        <f t="shared" si="1010"/>
        <v>0</v>
      </c>
      <c r="BK450" s="58">
        <f t="shared" si="1011"/>
        <v>0</v>
      </c>
      <c r="BL450" s="59">
        <f t="shared" si="1012"/>
        <v>0</v>
      </c>
    </row>
    <row r="451" spans="1:64" s="60" customFormat="1" ht="18" customHeight="1" thickBot="1" x14ac:dyDescent="0.3">
      <c r="A451" s="53" t="s">
        <v>25</v>
      </c>
      <c r="B451" s="54" t="s">
        <v>104</v>
      </c>
      <c r="C451" s="19">
        <v>0</v>
      </c>
      <c r="D451" s="45">
        <v>0</v>
      </c>
      <c r="E451" s="19">
        <v>0</v>
      </c>
      <c r="F451" s="45">
        <v>0</v>
      </c>
      <c r="G451" s="150">
        <v>0</v>
      </c>
      <c r="H451" s="150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55">
        <f t="shared" si="1003"/>
        <v>0</v>
      </c>
      <c r="P451" s="55">
        <f t="shared" si="1004"/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52">
        <v>0</v>
      </c>
      <c r="AA451" s="19">
        <v>0</v>
      </c>
      <c r="AB451" s="19">
        <v>0</v>
      </c>
      <c r="AC451" s="56">
        <f t="shared" si="1005"/>
        <v>0</v>
      </c>
      <c r="AD451" s="56">
        <f t="shared" si="1006"/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0</v>
      </c>
      <c r="AQ451" s="19">
        <v>0</v>
      </c>
      <c r="AR451" s="45">
        <v>0</v>
      </c>
      <c r="AS451" s="57">
        <f t="shared" si="1007"/>
        <v>0</v>
      </c>
      <c r="AT451" s="57">
        <f t="shared" si="1008"/>
        <v>0</v>
      </c>
      <c r="AU451" s="19">
        <v>0</v>
      </c>
      <c r="AV451" s="45">
        <v>0</v>
      </c>
      <c r="AW451" s="19">
        <v>0</v>
      </c>
      <c r="AX451" s="19">
        <v>0</v>
      </c>
      <c r="AY451" s="19">
        <v>0</v>
      </c>
      <c r="AZ451" s="19">
        <v>0</v>
      </c>
      <c r="BA451" s="19">
        <v>0</v>
      </c>
      <c r="BB451" s="19">
        <v>0</v>
      </c>
      <c r="BC451" s="19">
        <v>0</v>
      </c>
      <c r="BD451" s="19">
        <v>0</v>
      </c>
      <c r="BE451" s="19">
        <v>0</v>
      </c>
      <c r="BF451" s="19">
        <v>0</v>
      </c>
      <c r="BG451" s="19">
        <v>0</v>
      </c>
      <c r="BH451" s="19">
        <v>0</v>
      </c>
      <c r="BI451" s="58">
        <f t="shared" si="1009"/>
        <v>0</v>
      </c>
      <c r="BJ451" s="59">
        <f t="shared" si="1010"/>
        <v>0</v>
      </c>
      <c r="BK451" s="58">
        <f t="shared" si="1011"/>
        <v>0</v>
      </c>
      <c r="BL451" s="59">
        <f t="shared" si="1012"/>
        <v>0</v>
      </c>
    </row>
    <row r="452" spans="1:64" s="60" customFormat="1" ht="18" customHeight="1" thickBot="1" x14ac:dyDescent="0.3">
      <c r="A452" s="53" t="s">
        <v>6</v>
      </c>
      <c r="B452" s="54" t="s">
        <v>104</v>
      </c>
      <c r="C452" s="19">
        <v>0</v>
      </c>
      <c r="D452" s="45">
        <v>0</v>
      </c>
      <c r="E452" s="19">
        <v>0</v>
      </c>
      <c r="F452" s="45">
        <v>0</v>
      </c>
      <c r="G452" s="150">
        <v>0</v>
      </c>
      <c r="H452" s="150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55">
        <f t="shared" si="1003"/>
        <v>0</v>
      </c>
      <c r="P452" s="55">
        <f t="shared" si="1004"/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52">
        <v>0</v>
      </c>
      <c r="AA452" s="19">
        <v>0</v>
      </c>
      <c r="AB452" s="19">
        <v>0</v>
      </c>
      <c r="AC452" s="56">
        <f t="shared" si="1005"/>
        <v>0</v>
      </c>
      <c r="AD452" s="56">
        <f t="shared" si="1006"/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0</v>
      </c>
      <c r="AR452" s="45">
        <v>0</v>
      </c>
      <c r="AS452" s="57">
        <f t="shared" si="1007"/>
        <v>0</v>
      </c>
      <c r="AT452" s="57">
        <f t="shared" si="1008"/>
        <v>0</v>
      </c>
      <c r="AU452" s="19">
        <v>0</v>
      </c>
      <c r="AV452" s="45">
        <v>0</v>
      </c>
      <c r="AW452" s="19">
        <v>0</v>
      </c>
      <c r="AX452" s="19">
        <v>0</v>
      </c>
      <c r="AY452" s="19">
        <v>0</v>
      </c>
      <c r="AZ452" s="19">
        <v>0</v>
      </c>
      <c r="BA452" s="19">
        <v>0</v>
      </c>
      <c r="BB452" s="19">
        <v>0</v>
      </c>
      <c r="BC452" s="19">
        <v>0</v>
      </c>
      <c r="BD452" s="19">
        <v>0</v>
      </c>
      <c r="BE452" s="19">
        <v>0</v>
      </c>
      <c r="BF452" s="19">
        <v>0</v>
      </c>
      <c r="BG452" s="19">
        <v>0</v>
      </c>
      <c r="BH452" s="19">
        <v>0</v>
      </c>
      <c r="BI452" s="58">
        <f t="shared" si="1009"/>
        <v>0</v>
      </c>
      <c r="BJ452" s="59">
        <f t="shared" si="1010"/>
        <v>0</v>
      </c>
      <c r="BK452" s="58">
        <f t="shared" si="1011"/>
        <v>0</v>
      </c>
      <c r="BL452" s="59">
        <f t="shared" si="1012"/>
        <v>0</v>
      </c>
    </row>
    <row r="453" spans="1:64" s="60" customFormat="1" ht="18" customHeight="1" thickBot="1" x14ac:dyDescent="0.3">
      <c r="A453" s="53" t="s">
        <v>27</v>
      </c>
      <c r="B453" s="54" t="s">
        <v>104</v>
      </c>
      <c r="C453" s="19">
        <v>0</v>
      </c>
      <c r="D453" s="45">
        <v>0</v>
      </c>
      <c r="E453" s="19">
        <v>0</v>
      </c>
      <c r="F453" s="45">
        <v>0</v>
      </c>
      <c r="G453" s="150">
        <v>0</v>
      </c>
      <c r="H453" s="150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55">
        <f t="shared" si="1003"/>
        <v>0</v>
      </c>
      <c r="P453" s="55">
        <f t="shared" si="1004"/>
        <v>0</v>
      </c>
      <c r="Q453" s="19">
        <v>0</v>
      </c>
      <c r="R453" s="19">
        <v>0</v>
      </c>
      <c r="S453" s="19">
        <v>0</v>
      </c>
      <c r="T453" s="19">
        <v>0</v>
      </c>
      <c r="U453" s="19">
        <v>0</v>
      </c>
      <c r="V453" s="19">
        <v>0</v>
      </c>
      <c r="W453" s="19">
        <v>0</v>
      </c>
      <c r="X453" s="19">
        <v>0</v>
      </c>
      <c r="Y453" s="19">
        <v>0</v>
      </c>
      <c r="Z453" s="52">
        <v>0</v>
      </c>
      <c r="AA453" s="19">
        <v>0</v>
      </c>
      <c r="AB453" s="19">
        <v>0</v>
      </c>
      <c r="AC453" s="56">
        <f t="shared" si="1005"/>
        <v>0</v>
      </c>
      <c r="AD453" s="56">
        <f t="shared" si="1006"/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0</v>
      </c>
      <c r="AO453" s="19">
        <v>0</v>
      </c>
      <c r="AP453" s="19">
        <v>0</v>
      </c>
      <c r="AQ453" s="19">
        <v>0</v>
      </c>
      <c r="AR453" s="45">
        <v>0</v>
      </c>
      <c r="AS453" s="57">
        <f t="shared" si="1007"/>
        <v>0</v>
      </c>
      <c r="AT453" s="57">
        <f t="shared" si="1008"/>
        <v>0</v>
      </c>
      <c r="AU453" s="19">
        <v>0</v>
      </c>
      <c r="AV453" s="45">
        <v>0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19">
        <v>0</v>
      </c>
      <c r="BG453" s="19">
        <v>0</v>
      </c>
      <c r="BH453" s="19">
        <v>0</v>
      </c>
      <c r="BI453" s="58">
        <f t="shared" si="1009"/>
        <v>0</v>
      </c>
      <c r="BJ453" s="59">
        <f t="shared" si="1010"/>
        <v>0</v>
      </c>
      <c r="BK453" s="58">
        <f t="shared" si="1011"/>
        <v>0</v>
      </c>
      <c r="BL453" s="59">
        <f t="shared" si="1012"/>
        <v>0</v>
      </c>
    </row>
    <row r="454" spans="1:64" s="60" customFormat="1" ht="18" customHeight="1" thickBot="1" x14ac:dyDescent="0.3">
      <c r="A454" s="53" t="s">
        <v>7</v>
      </c>
      <c r="B454" s="54" t="s">
        <v>104</v>
      </c>
      <c r="C454" s="19">
        <v>0</v>
      </c>
      <c r="D454" s="45">
        <v>0</v>
      </c>
      <c r="E454" s="19">
        <v>0</v>
      </c>
      <c r="F454" s="45">
        <v>0</v>
      </c>
      <c r="G454" s="150">
        <v>0</v>
      </c>
      <c r="H454" s="150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55">
        <f t="shared" si="1003"/>
        <v>0</v>
      </c>
      <c r="P454" s="55">
        <f t="shared" si="1004"/>
        <v>0</v>
      </c>
      <c r="Q454" s="19">
        <v>0</v>
      </c>
      <c r="R454" s="19">
        <v>0</v>
      </c>
      <c r="S454" s="19">
        <v>0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52">
        <v>0</v>
      </c>
      <c r="AA454" s="19">
        <v>0</v>
      </c>
      <c r="AB454" s="19">
        <v>0</v>
      </c>
      <c r="AC454" s="56">
        <f t="shared" si="1005"/>
        <v>0</v>
      </c>
      <c r="AD454" s="56">
        <f t="shared" si="1006"/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45">
        <v>0</v>
      </c>
      <c r="AS454" s="57">
        <f t="shared" si="1007"/>
        <v>0</v>
      </c>
      <c r="AT454" s="57">
        <f t="shared" si="1008"/>
        <v>0</v>
      </c>
      <c r="AU454" s="19">
        <v>0</v>
      </c>
      <c r="AV454" s="45">
        <v>0</v>
      </c>
      <c r="AW454" s="19">
        <v>0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19">
        <v>0</v>
      </c>
      <c r="BG454" s="19">
        <v>0</v>
      </c>
      <c r="BH454" s="19">
        <v>0</v>
      </c>
      <c r="BI454" s="58">
        <f t="shared" si="1009"/>
        <v>0</v>
      </c>
      <c r="BJ454" s="59">
        <f t="shared" si="1010"/>
        <v>0</v>
      </c>
      <c r="BK454" s="58">
        <f t="shared" si="1011"/>
        <v>0</v>
      </c>
      <c r="BL454" s="59">
        <f t="shared" si="1012"/>
        <v>0</v>
      </c>
    </row>
    <row r="455" spans="1:64" s="60" customFormat="1" ht="18" customHeight="1" thickBot="1" x14ac:dyDescent="0.3">
      <c r="A455" s="53" t="s">
        <v>21</v>
      </c>
      <c r="B455" s="54" t="s">
        <v>104</v>
      </c>
      <c r="C455" s="19">
        <v>0</v>
      </c>
      <c r="D455" s="45">
        <v>0</v>
      </c>
      <c r="E455" s="19">
        <v>0</v>
      </c>
      <c r="F455" s="45">
        <v>0</v>
      </c>
      <c r="G455" s="150">
        <v>0</v>
      </c>
      <c r="H455" s="150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55">
        <f t="shared" si="1003"/>
        <v>0</v>
      </c>
      <c r="P455" s="55">
        <f t="shared" si="1004"/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52">
        <v>0</v>
      </c>
      <c r="AA455" s="19">
        <v>0</v>
      </c>
      <c r="AB455" s="19">
        <v>0</v>
      </c>
      <c r="AC455" s="56">
        <f t="shared" si="1005"/>
        <v>0</v>
      </c>
      <c r="AD455" s="56">
        <f t="shared" si="1006"/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0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45">
        <v>0</v>
      </c>
      <c r="AS455" s="57">
        <f t="shared" si="1007"/>
        <v>0</v>
      </c>
      <c r="AT455" s="57">
        <f t="shared" si="1008"/>
        <v>0</v>
      </c>
      <c r="AU455" s="19">
        <v>0</v>
      </c>
      <c r="AV455" s="45">
        <v>0</v>
      </c>
      <c r="AW455" s="19">
        <v>0</v>
      </c>
      <c r="AX455" s="19">
        <v>0</v>
      </c>
      <c r="AY455" s="19">
        <v>0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  <c r="BE455" s="19">
        <v>0</v>
      </c>
      <c r="BF455" s="19">
        <v>0</v>
      </c>
      <c r="BG455" s="19">
        <v>0</v>
      </c>
      <c r="BH455" s="19">
        <v>0</v>
      </c>
      <c r="BI455" s="58">
        <f t="shared" si="1009"/>
        <v>0</v>
      </c>
      <c r="BJ455" s="59">
        <f t="shared" si="1010"/>
        <v>0</v>
      </c>
      <c r="BK455" s="58">
        <f t="shared" si="1011"/>
        <v>0</v>
      </c>
      <c r="BL455" s="59">
        <f t="shared" si="1012"/>
        <v>0</v>
      </c>
    </row>
    <row r="456" spans="1:64" s="60" customFormat="1" ht="18" customHeight="1" thickBot="1" x14ac:dyDescent="0.3">
      <c r="A456" s="53" t="s">
        <v>8</v>
      </c>
      <c r="B456" s="54" t="s">
        <v>104</v>
      </c>
      <c r="C456" s="19">
        <v>0</v>
      </c>
      <c r="D456" s="45">
        <v>0</v>
      </c>
      <c r="E456" s="19">
        <v>0</v>
      </c>
      <c r="F456" s="45">
        <v>0</v>
      </c>
      <c r="G456" s="150">
        <v>0</v>
      </c>
      <c r="H456" s="150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55">
        <f t="shared" si="1003"/>
        <v>0</v>
      </c>
      <c r="P456" s="55">
        <f t="shared" si="1004"/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52">
        <v>0</v>
      </c>
      <c r="AA456" s="19">
        <v>0</v>
      </c>
      <c r="AB456" s="19">
        <v>0</v>
      </c>
      <c r="AC456" s="56">
        <f t="shared" si="1005"/>
        <v>0</v>
      </c>
      <c r="AD456" s="56">
        <f t="shared" si="1006"/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0</v>
      </c>
      <c r="AL456" s="19">
        <v>0</v>
      </c>
      <c r="AM456" s="19">
        <v>0</v>
      </c>
      <c r="AN456" s="19">
        <v>0</v>
      </c>
      <c r="AO456" s="19">
        <v>0</v>
      </c>
      <c r="AP456" s="19">
        <v>0</v>
      </c>
      <c r="AQ456" s="19">
        <v>0</v>
      </c>
      <c r="AR456" s="45">
        <v>0</v>
      </c>
      <c r="AS456" s="57">
        <f t="shared" si="1007"/>
        <v>0</v>
      </c>
      <c r="AT456" s="57">
        <f t="shared" si="1008"/>
        <v>0</v>
      </c>
      <c r="AU456" s="19">
        <v>0</v>
      </c>
      <c r="AV456" s="45">
        <v>0</v>
      </c>
      <c r="AW456" s="19">
        <v>0</v>
      </c>
      <c r="AX456" s="19">
        <v>0</v>
      </c>
      <c r="AY456" s="19">
        <v>0</v>
      </c>
      <c r="AZ456" s="19">
        <v>0</v>
      </c>
      <c r="BA456" s="19">
        <v>0</v>
      </c>
      <c r="BB456" s="19">
        <v>0</v>
      </c>
      <c r="BC456" s="19">
        <v>0</v>
      </c>
      <c r="BD456" s="19">
        <v>0</v>
      </c>
      <c r="BE456" s="19">
        <v>0</v>
      </c>
      <c r="BF456" s="19">
        <v>0</v>
      </c>
      <c r="BG456" s="19">
        <v>0</v>
      </c>
      <c r="BH456" s="19">
        <v>0</v>
      </c>
      <c r="BI456" s="58">
        <f t="shared" si="1009"/>
        <v>0</v>
      </c>
      <c r="BJ456" s="59">
        <f t="shared" si="1010"/>
        <v>0</v>
      </c>
      <c r="BK456" s="58">
        <f t="shared" si="1011"/>
        <v>0</v>
      </c>
      <c r="BL456" s="59">
        <f t="shared" si="1012"/>
        <v>0</v>
      </c>
    </row>
    <row r="457" spans="1:64" s="60" customFormat="1" ht="18" customHeight="1" thickBot="1" x14ac:dyDescent="0.3">
      <c r="A457" s="53" t="s">
        <v>9</v>
      </c>
      <c r="B457" s="54" t="s">
        <v>104</v>
      </c>
      <c r="C457" s="19">
        <v>0</v>
      </c>
      <c r="D457" s="45">
        <v>0</v>
      </c>
      <c r="E457" s="19">
        <v>0</v>
      </c>
      <c r="F457" s="45">
        <v>0</v>
      </c>
      <c r="G457" s="150">
        <v>0</v>
      </c>
      <c r="H457" s="150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55">
        <f t="shared" ref="O457:O520" si="1197">C457+E457+I457+K457</f>
        <v>0</v>
      </c>
      <c r="P457" s="55">
        <f t="shared" ref="P457:P520" si="1198">D457+F457+J457+L457</f>
        <v>0</v>
      </c>
      <c r="Q457" s="19">
        <v>0</v>
      </c>
      <c r="R457" s="19">
        <v>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52">
        <v>0</v>
      </c>
      <c r="AA457" s="19">
        <v>0</v>
      </c>
      <c r="AB457" s="19">
        <v>0</v>
      </c>
      <c r="AC457" s="56">
        <f t="shared" ref="AC457:AC520" si="1199">S457+U457+W457+Y457</f>
        <v>0</v>
      </c>
      <c r="AD457" s="56">
        <f t="shared" ref="AD457:AD520" si="1200">T457+V457+X457+Z457</f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45">
        <v>0</v>
      </c>
      <c r="AS457" s="57">
        <f t="shared" ref="AS457:AS520" si="1201">O457+AC457+AE457+AG457+AI457+AK457+AM457+AO457</f>
        <v>0</v>
      </c>
      <c r="AT457" s="57">
        <f t="shared" ref="AT457:AT520" si="1202">P457+AD457+AF457+AH457+AJ457+AL457+AN457+AP457</f>
        <v>0</v>
      </c>
      <c r="AU457" s="19">
        <v>0</v>
      </c>
      <c r="AV457" s="45">
        <v>0</v>
      </c>
      <c r="AW457" s="19">
        <v>0</v>
      </c>
      <c r="AX457" s="19">
        <v>0</v>
      </c>
      <c r="AY457" s="19">
        <v>0</v>
      </c>
      <c r="AZ457" s="19">
        <v>0</v>
      </c>
      <c r="BA457" s="19">
        <v>0</v>
      </c>
      <c r="BB457" s="19">
        <v>0</v>
      </c>
      <c r="BC457" s="19">
        <v>0</v>
      </c>
      <c r="BD457" s="19">
        <v>0</v>
      </c>
      <c r="BE457" s="19">
        <v>0</v>
      </c>
      <c r="BF457" s="19">
        <v>0</v>
      </c>
      <c r="BG457" s="19">
        <v>0</v>
      </c>
      <c r="BH457" s="19">
        <v>0</v>
      </c>
      <c r="BI457" s="58">
        <f t="shared" si="1009"/>
        <v>0</v>
      </c>
      <c r="BJ457" s="59">
        <f t="shared" si="1010"/>
        <v>0</v>
      </c>
      <c r="BK457" s="58">
        <f t="shared" si="1011"/>
        <v>0</v>
      </c>
      <c r="BL457" s="59">
        <f t="shared" si="1012"/>
        <v>0</v>
      </c>
    </row>
    <row r="458" spans="1:64" s="60" customFormat="1" ht="18" customHeight="1" thickBot="1" x14ac:dyDescent="0.3">
      <c r="A458" s="53" t="s">
        <v>10</v>
      </c>
      <c r="B458" s="54" t="s">
        <v>104</v>
      </c>
      <c r="C458" s="19">
        <v>0</v>
      </c>
      <c r="D458" s="45">
        <v>0</v>
      </c>
      <c r="E458" s="19">
        <v>0</v>
      </c>
      <c r="F458" s="45">
        <v>0</v>
      </c>
      <c r="G458" s="150">
        <v>0</v>
      </c>
      <c r="H458" s="150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55">
        <f t="shared" si="1197"/>
        <v>0</v>
      </c>
      <c r="P458" s="55">
        <f t="shared" si="1198"/>
        <v>0</v>
      </c>
      <c r="Q458" s="19">
        <v>0</v>
      </c>
      <c r="R458" s="19">
        <v>0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52">
        <v>0</v>
      </c>
      <c r="AA458" s="19">
        <v>0</v>
      </c>
      <c r="AB458" s="19">
        <v>0</v>
      </c>
      <c r="AC458" s="56">
        <f t="shared" si="1199"/>
        <v>0</v>
      </c>
      <c r="AD458" s="56">
        <f t="shared" si="1200"/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45">
        <v>0</v>
      </c>
      <c r="AS458" s="57">
        <f t="shared" si="1201"/>
        <v>0</v>
      </c>
      <c r="AT458" s="57">
        <f t="shared" si="1202"/>
        <v>0</v>
      </c>
      <c r="AU458" s="19">
        <v>0</v>
      </c>
      <c r="AV458" s="45">
        <v>0</v>
      </c>
      <c r="AW458" s="19">
        <v>0</v>
      </c>
      <c r="AX458" s="19">
        <v>0</v>
      </c>
      <c r="AY458" s="19">
        <v>0</v>
      </c>
      <c r="AZ458" s="19">
        <v>0</v>
      </c>
      <c r="BA458" s="19">
        <v>0</v>
      </c>
      <c r="BB458" s="19">
        <v>0</v>
      </c>
      <c r="BC458" s="19">
        <v>0</v>
      </c>
      <c r="BD458" s="19">
        <v>0</v>
      </c>
      <c r="BE458" s="19">
        <v>0</v>
      </c>
      <c r="BF458" s="19">
        <v>0</v>
      </c>
      <c r="BG458" s="19">
        <v>0</v>
      </c>
      <c r="BH458" s="19">
        <v>0</v>
      </c>
      <c r="BI458" s="58">
        <f t="shared" ref="BI458:BI521" si="1203">AY458+BA458+BC458+BE458+BG458</f>
        <v>0</v>
      </c>
      <c r="BJ458" s="59">
        <f t="shared" ref="BJ458:BJ521" si="1204">AZ458+BB458+BD458+BF458+BH458</f>
        <v>0</v>
      </c>
      <c r="BK458" s="58">
        <f t="shared" ref="BK458:BK521" si="1205">AS458+BI458</f>
        <v>0</v>
      </c>
      <c r="BL458" s="59">
        <f t="shared" si="1012"/>
        <v>0</v>
      </c>
    </row>
    <row r="459" spans="1:64" s="60" customFormat="1" ht="18" customHeight="1" thickBot="1" x14ac:dyDescent="0.3">
      <c r="A459" s="53" t="s">
        <v>11</v>
      </c>
      <c r="B459" s="54" t="s">
        <v>104</v>
      </c>
      <c r="C459" s="19">
        <v>0</v>
      </c>
      <c r="D459" s="45">
        <v>0</v>
      </c>
      <c r="E459" s="19">
        <v>0</v>
      </c>
      <c r="F459" s="45">
        <v>0</v>
      </c>
      <c r="G459" s="150">
        <v>0</v>
      </c>
      <c r="H459" s="150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55">
        <f t="shared" si="1197"/>
        <v>0</v>
      </c>
      <c r="P459" s="55">
        <f t="shared" si="1198"/>
        <v>0</v>
      </c>
      <c r="Q459" s="19">
        <v>0</v>
      </c>
      <c r="R459" s="19">
        <v>0</v>
      </c>
      <c r="S459" s="19">
        <v>0</v>
      </c>
      <c r="T459" s="19">
        <v>0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52">
        <v>0</v>
      </c>
      <c r="AA459" s="19">
        <v>0</v>
      </c>
      <c r="AB459" s="19">
        <v>0</v>
      </c>
      <c r="AC459" s="56">
        <f t="shared" si="1199"/>
        <v>0</v>
      </c>
      <c r="AD459" s="56">
        <f t="shared" si="1200"/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45">
        <v>0</v>
      </c>
      <c r="AS459" s="57">
        <f t="shared" si="1201"/>
        <v>0</v>
      </c>
      <c r="AT459" s="57">
        <f t="shared" si="1202"/>
        <v>0</v>
      </c>
      <c r="AU459" s="19">
        <v>0</v>
      </c>
      <c r="AV459" s="45">
        <v>0</v>
      </c>
      <c r="AW459" s="19">
        <v>0</v>
      </c>
      <c r="AX459" s="19">
        <v>0</v>
      </c>
      <c r="AY459" s="19">
        <v>0</v>
      </c>
      <c r="AZ459" s="19">
        <v>0</v>
      </c>
      <c r="BA459" s="19">
        <v>0</v>
      </c>
      <c r="BB459" s="19">
        <v>0</v>
      </c>
      <c r="BC459" s="19">
        <v>0</v>
      </c>
      <c r="BD459" s="19">
        <v>0</v>
      </c>
      <c r="BE459" s="19">
        <v>0</v>
      </c>
      <c r="BF459" s="19">
        <v>0</v>
      </c>
      <c r="BG459" s="19">
        <v>0</v>
      </c>
      <c r="BH459" s="19">
        <v>0</v>
      </c>
      <c r="BI459" s="58">
        <f t="shared" si="1203"/>
        <v>0</v>
      </c>
      <c r="BJ459" s="59">
        <f t="shared" si="1204"/>
        <v>0</v>
      </c>
      <c r="BK459" s="58">
        <f t="shared" si="1205"/>
        <v>0</v>
      </c>
      <c r="BL459" s="59">
        <f t="shared" ref="BL459:BL522" si="1206">AT459+BJ459</f>
        <v>0</v>
      </c>
    </row>
    <row r="460" spans="1:64" s="60" customFormat="1" ht="18" customHeight="1" thickBot="1" x14ac:dyDescent="0.3">
      <c r="A460" s="53" t="s">
        <v>12</v>
      </c>
      <c r="B460" s="54" t="s">
        <v>104</v>
      </c>
      <c r="C460" s="43">
        <v>2094</v>
      </c>
      <c r="D460" s="61">
        <v>64284</v>
      </c>
      <c r="E460" s="65">
        <v>866</v>
      </c>
      <c r="F460" s="61">
        <v>11124</v>
      </c>
      <c r="G460" s="156">
        <v>16</v>
      </c>
      <c r="H460" s="151">
        <v>11667</v>
      </c>
      <c r="I460" s="43">
        <v>33</v>
      </c>
      <c r="J460" s="43">
        <v>1666</v>
      </c>
      <c r="K460" s="43">
        <v>35</v>
      </c>
      <c r="L460" s="43">
        <v>17773</v>
      </c>
      <c r="M460" s="28">
        <v>1</v>
      </c>
      <c r="N460" s="28">
        <v>465</v>
      </c>
      <c r="O460" s="55">
        <f t="shared" si="1197"/>
        <v>3028</v>
      </c>
      <c r="P460" s="55">
        <f t="shared" si="1198"/>
        <v>94847</v>
      </c>
      <c r="Q460" s="19">
        <v>2313</v>
      </c>
      <c r="R460" s="19">
        <v>51483</v>
      </c>
      <c r="S460" s="43">
        <v>40</v>
      </c>
      <c r="T460" s="28">
        <v>36452</v>
      </c>
      <c r="U460" s="43">
        <v>5</v>
      </c>
      <c r="V460" s="28">
        <v>26038</v>
      </c>
      <c r="W460" s="43">
        <v>2</v>
      </c>
      <c r="X460" s="28">
        <v>10414</v>
      </c>
      <c r="Y460" s="43">
        <v>2</v>
      </c>
      <c r="Z460" s="66">
        <v>1488</v>
      </c>
      <c r="AA460" s="43">
        <v>0</v>
      </c>
      <c r="AB460" s="43">
        <v>0</v>
      </c>
      <c r="AC460" s="56">
        <f t="shared" si="1199"/>
        <v>49</v>
      </c>
      <c r="AD460" s="56">
        <f t="shared" si="1200"/>
        <v>74392</v>
      </c>
      <c r="AE460" s="43">
        <v>0</v>
      </c>
      <c r="AF460" s="43">
        <v>0</v>
      </c>
      <c r="AG460" s="43">
        <v>19</v>
      </c>
      <c r="AH460" s="43">
        <v>3784</v>
      </c>
      <c r="AI460" s="43">
        <v>51</v>
      </c>
      <c r="AJ460" s="43">
        <v>45612</v>
      </c>
      <c r="AK460" s="43">
        <v>5</v>
      </c>
      <c r="AL460" s="43">
        <v>5036</v>
      </c>
      <c r="AM460" s="43">
        <v>5</v>
      </c>
      <c r="AN460" s="43">
        <v>299</v>
      </c>
      <c r="AO460" s="43">
        <v>0</v>
      </c>
      <c r="AP460" s="43">
        <v>0</v>
      </c>
      <c r="AQ460" s="43">
        <v>0</v>
      </c>
      <c r="AR460" s="61">
        <v>0</v>
      </c>
      <c r="AS460" s="57">
        <f t="shared" si="1201"/>
        <v>3157</v>
      </c>
      <c r="AT460" s="57">
        <f t="shared" si="1202"/>
        <v>223970</v>
      </c>
      <c r="AU460" s="19">
        <v>1828</v>
      </c>
      <c r="AV460" s="45">
        <v>91905</v>
      </c>
      <c r="AW460" s="43">
        <v>182</v>
      </c>
      <c r="AX460" s="43">
        <v>15923</v>
      </c>
      <c r="AY460" s="43">
        <v>0</v>
      </c>
      <c r="AZ460" s="43">
        <v>0</v>
      </c>
      <c r="BA460" s="43">
        <v>1</v>
      </c>
      <c r="BB460" s="43">
        <v>768</v>
      </c>
      <c r="BC460" s="43">
        <v>5</v>
      </c>
      <c r="BD460" s="43">
        <v>6153</v>
      </c>
      <c r="BE460" s="43">
        <v>118</v>
      </c>
      <c r="BF460" s="43">
        <v>41921</v>
      </c>
      <c r="BG460" s="43">
        <v>247</v>
      </c>
      <c r="BH460" s="43">
        <v>31537</v>
      </c>
      <c r="BI460" s="58">
        <f t="shared" si="1203"/>
        <v>371</v>
      </c>
      <c r="BJ460" s="59">
        <f t="shared" si="1204"/>
        <v>80379</v>
      </c>
      <c r="BK460" s="58">
        <f t="shared" si="1205"/>
        <v>3528</v>
      </c>
      <c r="BL460" s="59">
        <f t="shared" si="1206"/>
        <v>304349</v>
      </c>
    </row>
    <row r="461" spans="1:64" s="60" customFormat="1" ht="18" customHeight="1" thickBot="1" x14ac:dyDescent="0.3">
      <c r="A461" s="53" t="s">
        <v>26</v>
      </c>
      <c r="B461" s="54" t="s">
        <v>104</v>
      </c>
      <c r="C461" s="19">
        <v>0</v>
      </c>
      <c r="D461" s="45">
        <v>0</v>
      </c>
      <c r="E461" s="19">
        <v>0</v>
      </c>
      <c r="F461" s="45">
        <v>0</v>
      </c>
      <c r="G461" s="150">
        <v>0</v>
      </c>
      <c r="H461" s="150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55">
        <f t="shared" si="1197"/>
        <v>0</v>
      </c>
      <c r="P461" s="55">
        <f t="shared" si="1198"/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52">
        <v>0</v>
      </c>
      <c r="AA461" s="19">
        <v>0</v>
      </c>
      <c r="AB461" s="19">
        <v>0</v>
      </c>
      <c r="AC461" s="56">
        <f t="shared" si="1199"/>
        <v>0</v>
      </c>
      <c r="AD461" s="56">
        <f t="shared" si="1200"/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45">
        <v>0</v>
      </c>
      <c r="AS461" s="57">
        <f t="shared" si="1201"/>
        <v>0</v>
      </c>
      <c r="AT461" s="57">
        <f t="shared" si="1202"/>
        <v>0</v>
      </c>
      <c r="AU461" s="19">
        <v>0</v>
      </c>
      <c r="AV461" s="45">
        <v>0</v>
      </c>
      <c r="AW461" s="19">
        <v>0</v>
      </c>
      <c r="AX461" s="19">
        <v>0</v>
      </c>
      <c r="AY461" s="19">
        <v>0</v>
      </c>
      <c r="AZ461" s="19">
        <v>0</v>
      </c>
      <c r="BA461" s="19">
        <v>0</v>
      </c>
      <c r="BB461" s="19">
        <v>0</v>
      </c>
      <c r="BC461" s="19">
        <v>0</v>
      </c>
      <c r="BD461" s="19">
        <v>0</v>
      </c>
      <c r="BE461" s="19">
        <v>0</v>
      </c>
      <c r="BF461" s="19">
        <v>0</v>
      </c>
      <c r="BG461" s="19">
        <v>0</v>
      </c>
      <c r="BH461" s="19">
        <v>0</v>
      </c>
      <c r="BI461" s="58">
        <f t="shared" si="1203"/>
        <v>0</v>
      </c>
      <c r="BJ461" s="59">
        <f t="shared" si="1204"/>
        <v>0</v>
      </c>
      <c r="BK461" s="58">
        <f t="shared" si="1205"/>
        <v>0</v>
      </c>
      <c r="BL461" s="59">
        <f t="shared" si="1206"/>
        <v>0</v>
      </c>
    </row>
    <row r="462" spans="1:64" s="60" customFormat="1" ht="18" customHeight="1" thickBot="1" x14ac:dyDescent="0.3">
      <c r="A462" s="53" t="s">
        <v>13</v>
      </c>
      <c r="B462" s="54" t="s">
        <v>104</v>
      </c>
      <c r="C462" s="19">
        <v>0</v>
      </c>
      <c r="D462" s="45">
        <v>0</v>
      </c>
      <c r="E462" s="79">
        <v>0</v>
      </c>
      <c r="F462" s="45">
        <v>0</v>
      </c>
      <c r="G462" s="150">
        <v>0</v>
      </c>
      <c r="H462" s="150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55">
        <f t="shared" si="1197"/>
        <v>0</v>
      </c>
      <c r="P462" s="55">
        <f t="shared" si="1198"/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52">
        <v>0</v>
      </c>
      <c r="AA462" s="19">
        <v>0</v>
      </c>
      <c r="AB462" s="19">
        <v>0</v>
      </c>
      <c r="AC462" s="56">
        <f t="shared" si="1199"/>
        <v>0</v>
      </c>
      <c r="AD462" s="56">
        <f t="shared" si="1200"/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0</v>
      </c>
      <c r="AR462" s="45">
        <v>0</v>
      </c>
      <c r="AS462" s="57">
        <f t="shared" si="1201"/>
        <v>0</v>
      </c>
      <c r="AT462" s="57">
        <f t="shared" si="1202"/>
        <v>0</v>
      </c>
      <c r="AU462" s="19">
        <v>0</v>
      </c>
      <c r="AV462" s="45">
        <v>0</v>
      </c>
      <c r="AW462" s="19">
        <v>0</v>
      </c>
      <c r="AX462" s="19">
        <v>0</v>
      </c>
      <c r="AY462" s="19">
        <v>0</v>
      </c>
      <c r="AZ462" s="19">
        <v>0</v>
      </c>
      <c r="BA462" s="19">
        <v>0</v>
      </c>
      <c r="BB462" s="19">
        <v>0</v>
      </c>
      <c r="BC462" s="19">
        <v>0</v>
      </c>
      <c r="BD462" s="19">
        <v>0</v>
      </c>
      <c r="BE462" s="19">
        <v>0</v>
      </c>
      <c r="BF462" s="19">
        <v>0</v>
      </c>
      <c r="BG462" s="19">
        <v>0</v>
      </c>
      <c r="BH462" s="19">
        <v>0</v>
      </c>
      <c r="BI462" s="58">
        <f t="shared" si="1203"/>
        <v>0</v>
      </c>
      <c r="BJ462" s="59">
        <f t="shared" si="1204"/>
        <v>0</v>
      </c>
      <c r="BK462" s="58">
        <f t="shared" si="1205"/>
        <v>0</v>
      </c>
      <c r="BL462" s="59">
        <f t="shared" si="1206"/>
        <v>0</v>
      </c>
    </row>
    <row r="463" spans="1:64" s="60" customFormat="1" ht="18" customHeight="1" thickBot="1" x14ac:dyDescent="0.3">
      <c r="A463" s="53" t="s">
        <v>24</v>
      </c>
      <c r="B463" s="54" t="s">
        <v>104</v>
      </c>
      <c r="C463" s="19">
        <v>0</v>
      </c>
      <c r="D463" s="45">
        <v>0</v>
      </c>
      <c r="E463" s="73">
        <v>0</v>
      </c>
      <c r="F463" s="45">
        <v>0</v>
      </c>
      <c r="G463" s="150">
        <v>0</v>
      </c>
      <c r="H463" s="150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55">
        <f t="shared" si="1197"/>
        <v>0</v>
      </c>
      <c r="P463" s="55">
        <f t="shared" si="1198"/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52">
        <v>0</v>
      </c>
      <c r="AA463" s="19">
        <v>0</v>
      </c>
      <c r="AB463" s="19">
        <v>0</v>
      </c>
      <c r="AC463" s="56">
        <f t="shared" si="1199"/>
        <v>0</v>
      </c>
      <c r="AD463" s="56">
        <f t="shared" si="1200"/>
        <v>0</v>
      </c>
      <c r="AE463" s="19">
        <v>0</v>
      </c>
      <c r="AF463" s="19">
        <v>0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0</v>
      </c>
      <c r="AN463" s="19">
        <v>0</v>
      </c>
      <c r="AO463" s="19">
        <v>0</v>
      </c>
      <c r="AP463" s="19">
        <v>0</v>
      </c>
      <c r="AQ463" s="19">
        <v>0</v>
      </c>
      <c r="AR463" s="45">
        <v>0</v>
      </c>
      <c r="AS463" s="57">
        <f t="shared" si="1201"/>
        <v>0</v>
      </c>
      <c r="AT463" s="57">
        <f t="shared" si="1202"/>
        <v>0</v>
      </c>
      <c r="AU463" s="19">
        <v>0</v>
      </c>
      <c r="AV463" s="45">
        <v>0</v>
      </c>
      <c r="AW463" s="19">
        <v>0</v>
      </c>
      <c r="AX463" s="19">
        <v>0</v>
      </c>
      <c r="AY463" s="19">
        <v>0</v>
      </c>
      <c r="AZ463" s="19">
        <v>0</v>
      </c>
      <c r="BA463" s="19">
        <v>0</v>
      </c>
      <c r="BB463" s="19">
        <v>0</v>
      </c>
      <c r="BC463" s="19">
        <v>0</v>
      </c>
      <c r="BD463" s="19">
        <v>0</v>
      </c>
      <c r="BE463" s="19">
        <v>0</v>
      </c>
      <c r="BF463" s="19">
        <v>0</v>
      </c>
      <c r="BG463" s="19">
        <v>0</v>
      </c>
      <c r="BH463" s="19">
        <v>0</v>
      </c>
      <c r="BI463" s="58">
        <f t="shared" si="1203"/>
        <v>0</v>
      </c>
      <c r="BJ463" s="59">
        <f t="shared" si="1204"/>
        <v>0</v>
      </c>
      <c r="BK463" s="58">
        <f t="shared" si="1205"/>
        <v>0</v>
      </c>
      <c r="BL463" s="59">
        <f t="shared" si="1206"/>
        <v>0</v>
      </c>
    </row>
    <row r="464" spans="1:64" s="60" customFormat="1" ht="18" customHeight="1" thickBot="1" x14ac:dyDescent="0.3">
      <c r="A464" s="53" t="s">
        <v>14</v>
      </c>
      <c r="B464" s="54" t="s">
        <v>104</v>
      </c>
      <c r="C464" s="19">
        <v>0</v>
      </c>
      <c r="D464" s="45">
        <v>0</v>
      </c>
      <c r="E464" s="19">
        <v>0</v>
      </c>
      <c r="F464" s="45">
        <v>0</v>
      </c>
      <c r="G464" s="150">
        <v>0</v>
      </c>
      <c r="H464" s="150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55">
        <f t="shared" si="1197"/>
        <v>0</v>
      </c>
      <c r="P464" s="55">
        <f t="shared" si="1198"/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0</v>
      </c>
      <c r="Y464" s="19">
        <v>0</v>
      </c>
      <c r="Z464" s="52">
        <v>0</v>
      </c>
      <c r="AA464" s="19">
        <v>0</v>
      </c>
      <c r="AB464" s="19">
        <v>0</v>
      </c>
      <c r="AC464" s="56">
        <f t="shared" si="1199"/>
        <v>0</v>
      </c>
      <c r="AD464" s="56">
        <f t="shared" si="1200"/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45">
        <v>0</v>
      </c>
      <c r="AS464" s="57">
        <f t="shared" si="1201"/>
        <v>0</v>
      </c>
      <c r="AT464" s="57">
        <f t="shared" si="1202"/>
        <v>0</v>
      </c>
      <c r="AU464" s="19">
        <v>0</v>
      </c>
      <c r="AV464" s="45">
        <v>0</v>
      </c>
      <c r="AW464" s="19">
        <v>0</v>
      </c>
      <c r="AX464" s="19">
        <v>0</v>
      </c>
      <c r="AY464" s="19">
        <v>0</v>
      </c>
      <c r="AZ464" s="19">
        <v>0</v>
      </c>
      <c r="BA464" s="19">
        <v>0</v>
      </c>
      <c r="BB464" s="19">
        <v>0</v>
      </c>
      <c r="BC464" s="19">
        <v>0</v>
      </c>
      <c r="BD464" s="19">
        <v>0</v>
      </c>
      <c r="BE464" s="19">
        <v>0</v>
      </c>
      <c r="BF464" s="19">
        <v>0</v>
      </c>
      <c r="BG464" s="19">
        <v>0</v>
      </c>
      <c r="BH464" s="19">
        <v>0</v>
      </c>
      <c r="BI464" s="58">
        <f t="shared" si="1203"/>
        <v>0</v>
      </c>
      <c r="BJ464" s="59">
        <f t="shared" si="1204"/>
        <v>0</v>
      </c>
      <c r="BK464" s="58">
        <f t="shared" si="1205"/>
        <v>0</v>
      </c>
      <c r="BL464" s="59">
        <f t="shared" si="1206"/>
        <v>0</v>
      </c>
    </row>
    <row r="465" spans="1:64" s="60" customFormat="1" ht="18" customHeight="1" thickBot="1" x14ac:dyDescent="0.3">
      <c r="A465" s="53" t="s">
        <v>15</v>
      </c>
      <c r="B465" s="54" t="s">
        <v>104</v>
      </c>
      <c r="C465" s="19">
        <v>0</v>
      </c>
      <c r="D465" s="45">
        <v>0</v>
      </c>
      <c r="E465" s="19">
        <v>0</v>
      </c>
      <c r="F465" s="45">
        <v>0</v>
      </c>
      <c r="G465" s="150">
        <v>0</v>
      </c>
      <c r="H465" s="150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55">
        <f t="shared" si="1197"/>
        <v>0</v>
      </c>
      <c r="P465" s="55">
        <f t="shared" si="1198"/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52">
        <v>0</v>
      </c>
      <c r="AA465" s="19">
        <v>0</v>
      </c>
      <c r="AB465" s="19">
        <v>0</v>
      </c>
      <c r="AC465" s="56">
        <f t="shared" si="1199"/>
        <v>0</v>
      </c>
      <c r="AD465" s="56">
        <f t="shared" si="1200"/>
        <v>0</v>
      </c>
      <c r="AE465" s="19">
        <v>0</v>
      </c>
      <c r="AF465" s="19">
        <v>0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45">
        <v>0</v>
      </c>
      <c r="AS465" s="57">
        <f t="shared" si="1201"/>
        <v>0</v>
      </c>
      <c r="AT465" s="57">
        <f t="shared" si="1202"/>
        <v>0</v>
      </c>
      <c r="AU465" s="19">
        <v>0</v>
      </c>
      <c r="AV465" s="45">
        <v>0</v>
      </c>
      <c r="AW465" s="19">
        <v>0</v>
      </c>
      <c r="AX465" s="19">
        <v>0</v>
      </c>
      <c r="AY465" s="19">
        <v>0</v>
      </c>
      <c r="AZ465" s="19">
        <v>0</v>
      </c>
      <c r="BA465" s="19">
        <v>0</v>
      </c>
      <c r="BB465" s="19">
        <v>0</v>
      </c>
      <c r="BC465" s="19">
        <v>0</v>
      </c>
      <c r="BD465" s="19">
        <v>0</v>
      </c>
      <c r="BE465" s="19">
        <v>0</v>
      </c>
      <c r="BF465" s="19">
        <v>0</v>
      </c>
      <c r="BG465" s="19">
        <v>0</v>
      </c>
      <c r="BH465" s="19">
        <v>0</v>
      </c>
      <c r="BI465" s="58">
        <f t="shared" si="1203"/>
        <v>0</v>
      </c>
      <c r="BJ465" s="59">
        <f t="shared" si="1204"/>
        <v>0</v>
      </c>
      <c r="BK465" s="58">
        <f t="shared" si="1205"/>
        <v>0</v>
      </c>
      <c r="BL465" s="59">
        <f t="shared" si="1206"/>
        <v>0</v>
      </c>
    </row>
    <row r="466" spans="1:64" s="60" customFormat="1" ht="18" customHeight="1" thickBot="1" x14ac:dyDescent="0.3">
      <c r="A466" s="53" t="s">
        <v>22</v>
      </c>
      <c r="B466" s="54" t="s">
        <v>104</v>
      </c>
      <c r="C466" s="19">
        <v>0</v>
      </c>
      <c r="D466" s="45">
        <v>0</v>
      </c>
      <c r="E466" s="77">
        <v>0</v>
      </c>
      <c r="F466" s="45">
        <v>0</v>
      </c>
      <c r="G466" s="150">
        <v>0</v>
      </c>
      <c r="H466" s="150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55">
        <f t="shared" si="1197"/>
        <v>0</v>
      </c>
      <c r="P466" s="55">
        <f t="shared" si="1198"/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52">
        <v>0</v>
      </c>
      <c r="AA466" s="19">
        <v>0</v>
      </c>
      <c r="AB466" s="19">
        <v>0</v>
      </c>
      <c r="AC466" s="56">
        <f t="shared" si="1199"/>
        <v>0</v>
      </c>
      <c r="AD466" s="56">
        <f t="shared" si="1200"/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0</v>
      </c>
      <c r="AR466" s="45">
        <v>0</v>
      </c>
      <c r="AS466" s="57">
        <f t="shared" si="1201"/>
        <v>0</v>
      </c>
      <c r="AT466" s="57">
        <f t="shared" si="1202"/>
        <v>0</v>
      </c>
      <c r="AU466" s="19">
        <v>0</v>
      </c>
      <c r="AV466" s="45">
        <v>0</v>
      </c>
      <c r="AW466" s="19">
        <v>0</v>
      </c>
      <c r="AX466" s="19">
        <v>0</v>
      </c>
      <c r="AY466" s="19">
        <v>0</v>
      </c>
      <c r="AZ466" s="19">
        <v>0</v>
      </c>
      <c r="BA466" s="19">
        <v>0</v>
      </c>
      <c r="BB466" s="19">
        <v>0</v>
      </c>
      <c r="BC466" s="19">
        <v>0</v>
      </c>
      <c r="BD466" s="19">
        <v>0</v>
      </c>
      <c r="BE466" s="19">
        <v>0</v>
      </c>
      <c r="BF466" s="19">
        <v>0</v>
      </c>
      <c r="BG466" s="19">
        <v>0</v>
      </c>
      <c r="BH466" s="19">
        <v>0</v>
      </c>
      <c r="BI466" s="58">
        <f t="shared" si="1203"/>
        <v>0</v>
      </c>
      <c r="BJ466" s="59">
        <f t="shared" si="1204"/>
        <v>0</v>
      </c>
      <c r="BK466" s="58">
        <f t="shared" si="1205"/>
        <v>0</v>
      </c>
      <c r="BL466" s="59">
        <f t="shared" si="1206"/>
        <v>0</v>
      </c>
    </row>
    <row r="467" spans="1:64" s="60" customFormat="1" ht="18" customHeight="1" thickBot="1" x14ac:dyDescent="0.3">
      <c r="A467" s="53" t="s">
        <v>23</v>
      </c>
      <c r="B467" s="54" t="s">
        <v>104</v>
      </c>
      <c r="C467" s="19">
        <v>0</v>
      </c>
      <c r="D467" s="45">
        <v>0</v>
      </c>
      <c r="E467" s="19">
        <v>0</v>
      </c>
      <c r="F467" s="45">
        <v>0</v>
      </c>
      <c r="G467" s="150">
        <v>0</v>
      </c>
      <c r="H467" s="150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55">
        <f t="shared" si="1197"/>
        <v>0</v>
      </c>
      <c r="P467" s="55">
        <f t="shared" si="1198"/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19">
        <v>0</v>
      </c>
      <c r="Z467" s="52">
        <v>0</v>
      </c>
      <c r="AA467" s="19">
        <v>0</v>
      </c>
      <c r="AB467" s="19">
        <v>0</v>
      </c>
      <c r="AC467" s="56">
        <f t="shared" si="1199"/>
        <v>0</v>
      </c>
      <c r="AD467" s="56">
        <f t="shared" si="1200"/>
        <v>0</v>
      </c>
      <c r="AE467" s="19">
        <v>0</v>
      </c>
      <c r="AF467" s="19">
        <v>0</v>
      </c>
      <c r="AG467" s="19">
        <v>0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45">
        <v>0</v>
      </c>
      <c r="AS467" s="57">
        <f t="shared" si="1201"/>
        <v>0</v>
      </c>
      <c r="AT467" s="57">
        <f t="shared" si="1202"/>
        <v>0</v>
      </c>
      <c r="AU467" s="19">
        <v>0</v>
      </c>
      <c r="AV467" s="45">
        <v>0</v>
      </c>
      <c r="AW467" s="19">
        <v>0</v>
      </c>
      <c r="AX467" s="19">
        <v>0</v>
      </c>
      <c r="AY467" s="19">
        <v>0</v>
      </c>
      <c r="AZ467" s="19">
        <v>0</v>
      </c>
      <c r="BA467" s="19">
        <v>0</v>
      </c>
      <c r="BB467" s="19">
        <v>0</v>
      </c>
      <c r="BC467" s="19">
        <v>0</v>
      </c>
      <c r="BD467" s="19">
        <v>0</v>
      </c>
      <c r="BE467" s="19">
        <v>0</v>
      </c>
      <c r="BF467" s="19">
        <v>0</v>
      </c>
      <c r="BG467" s="19">
        <v>0</v>
      </c>
      <c r="BH467" s="19">
        <v>0</v>
      </c>
      <c r="BI467" s="58">
        <f t="shared" si="1203"/>
        <v>0</v>
      </c>
      <c r="BJ467" s="59">
        <f t="shared" si="1204"/>
        <v>0</v>
      </c>
      <c r="BK467" s="58">
        <f t="shared" si="1205"/>
        <v>0</v>
      </c>
      <c r="BL467" s="59">
        <f t="shared" si="1206"/>
        <v>0</v>
      </c>
    </row>
    <row r="468" spans="1:64" s="60" customFormat="1" ht="20.25" customHeight="1" thickBot="1" x14ac:dyDescent="0.3">
      <c r="A468" s="3">
        <v>21</v>
      </c>
      <c r="B468" s="4" t="s">
        <v>104</v>
      </c>
      <c r="C468" s="30">
        <f>SUM(C448:C467)</f>
        <v>2094</v>
      </c>
      <c r="D468" s="2">
        <f>SUM(D448:D467)</f>
        <v>64284</v>
      </c>
      <c r="E468" s="30">
        <f>SUM(E448:E467)</f>
        <v>866</v>
      </c>
      <c r="F468" s="2">
        <f>SUM(F448:F467)</f>
        <v>11124</v>
      </c>
      <c r="G468" s="30">
        <f t="shared" ref="G468" si="1207">SUM(G448:G467)</f>
        <v>16</v>
      </c>
      <c r="H468" s="2">
        <f t="shared" ref="H468" si="1208">SUM(H448:H467)</f>
        <v>11667</v>
      </c>
      <c r="I468" s="30">
        <f t="shared" ref="I468" si="1209">SUM(I448:I467)</f>
        <v>33</v>
      </c>
      <c r="J468" s="2">
        <f t="shared" ref="J468" si="1210">SUM(J448:J467)</f>
        <v>1666</v>
      </c>
      <c r="K468" s="30">
        <f t="shared" ref="K468" si="1211">SUM(K448:K467)</f>
        <v>35</v>
      </c>
      <c r="L468" s="2">
        <f t="shared" ref="L468" si="1212">SUM(L448:L467)</f>
        <v>17773</v>
      </c>
      <c r="M468" s="30">
        <f t="shared" ref="M468" si="1213">SUM(M448:M467)</f>
        <v>1</v>
      </c>
      <c r="N468" s="2">
        <f t="shared" ref="N468" si="1214">SUM(N448:N467)</f>
        <v>465</v>
      </c>
      <c r="O468" s="30">
        <f t="shared" ref="O468" si="1215">SUM(O448:O467)</f>
        <v>3028</v>
      </c>
      <c r="P468" s="2">
        <f t="shared" ref="P468" si="1216">SUM(P448:P467)</f>
        <v>94847</v>
      </c>
      <c r="Q468" s="30">
        <f t="shared" ref="Q468" si="1217">SUM(Q448:Q467)</f>
        <v>2313</v>
      </c>
      <c r="R468" s="2">
        <f t="shared" ref="R468" si="1218">SUM(R448:R467)</f>
        <v>51483</v>
      </c>
      <c r="S468" s="30">
        <f t="shared" ref="S468" si="1219">SUM(S448:S467)</f>
        <v>40</v>
      </c>
      <c r="T468" s="2">
        <f t="shared" ref="T468" si="1220">SUM(T448:T467)</f>
        <v>36452</v>
      </c>
      <c r="U468" s="30">
        <f t="shared" ref="U468" si="1221">SUM(U448:U467)</f>
        <v>5</v>
      </c>
      <c r="V468" s="2">
        <f t="shared" ref="V468" si="1222">SUM(V448:V467)</f>
        <v>26038</v>
      </c>
      <c r="W468" s="30">
        <f t="shared" ref="W468" si="1223">SUM(W448:W467)</f>
        <v>2</v>
      </c>
      <c r="X468" s="2">
        <f t="shared" ref="X468" si="1224">SUM(X448:X467)</f>
        <v>10414</v>
      </c>
      <c r="Y468" s="30">
        <f t="shared" ref="Y468" si="1225">SUM(Y448:Y467)</f>
        <v>2</v>
      </c>
      <c r="Z468" s="2">
        <f t="shared" ref="Z468" si="1226">SUM(Z448:Z467)</f>
        <v>1488</v>
      </c>
      <c r="AA468" s="30">
        <f t="shared" ref="AA468" si="1227">SUM(AA448:AA467)</f>
        <v>0</v>
      </c>
      <c r="AB468" s="2">
        <f t="shared" ref="AB468" si="1228">SUM(AB448:AB467)</f>
        <v>0</v>
      </c>
      <c r="AC468" s="30">
        <f t="shared" ref="AC468" si="1229">SUM(AC448:AC467)</f>
        <v>49</v>
      </c>
      <c r="AD468" s="2">
        <f t="shared" ref="AD468" si="1230">SUM(AD448:AD467)</f>
        <v>74392</v>
      </c>
      <c r="AE468" s="30">
        <f t="shared" ref="AE468" si="1231">SUM(AE448:AE467)</f>
        <v>0</v>
      </c>
      <c r="AF468" s="2">
        <f t="shared" ref="AF468" si="1232">SUM(AF448:AF467)</f>
        <v>0</v>
      </c>
      <c r="AG468" s="30">
        <f t="shared" ref="AG468" si="1233">SUM(AG448:AG467)</f>
        <v>19</v>
      </c>
      <c r="AH468" s="2">
        <f t="shared" ref="AH468" si="1234">SUM(AH448:AH467)</f>
        <v>3784</v>
      </c>
      <c r="AI468" s="30">
        <f t="shared" ref="AI468" si="1235">SUM(AI448:AI467)</f>
        <v>51</v>
      </c>
      <c r="AJ468" s="2">
        <f t="shared" ref="AJ468" si="1236">SUM(AJ448:AJ467)</f>
        <v>45612</v>
      </c>
      <c r="AK468" s="30">
        <f t="shared" ref="AK468" si="1237">SUM(AK448:AK467)</f>
        <v>5</v>
      </c>
      <c r="AL468" s="2">
        <f t="shared" ref="AL468" si="1238">SUM(AL448:AL467)</f>
        <v>5036</v>
      </c>
      <c r="AM468" s="30">
        <f t="shared" ref="AM468" si="1239">SUM(AM448:AM467)</f>
        <v>5</v>
      </c>
      <c r="AN468" s="2">
        <f t="shared" ref="AN468" si="1240">SUM(AN448:AN467)</f>
        <v>299</v>
      </c>
      <c r="AO468" s="30">
        <f t="shared" ref="AO468" si="1241">SUM(AO448:AO467)</f>
        <v>0</v>
      </c>
      <c r="AP468" s="2">
        <f t="shared" ref="AP468" si="1242">SUM(AP448:AP467)</f>
        <v>0</v>
      </c>
      <c r="AQ468" s="30">
        <f t="shared" ref="AQ468" si="1243">SUM(AQ448:AQ467)</f>
        <v>0</v>
      </c>
      <c r="AR468" s="2">
        <f t="shared" ref="AR468" si="1244">SUM(AR448:AR467)</f>
        <v>0</v>
      </c>
      <c r="AS468" s="30">
        <f t="shared" ref="AS468" si="1245">SUM(AS448:AS467)</f>
        <v>3157</v>
      </c>
      <c r="AT468" s="2">
        <f t="shared" ref="AT468" si="1246">SUM(AT448:AT467)</f>
        <v>223970</v>
      </c>
      <c r="AU468" s="30">
        <f t="shared" ref="AU468" si="1247">SUM(AU448:AU467)</f>
        <v>1828</v>
      </c>
      <c r="AV468" s="2">
        <f t="shared" ref="AV468" si="1248">SUM(AV448:AV467)</f>
        <v>91905</v>
      </c>
      <c r="AW468" s="30">
        <f t="shared" ref="AW468" si="1249">SUM(AW448:AW467)</f>
        <v>182</v>
      </c>
      <c r="AX468" s="2">
        <f t="shared" ref="AX468" si="1250">SUM(AX448:AX467)</f>
        <v>15923</v>
      </c>
      <c r="AY468" s="30">
        <f t="shared" ref="AY468" si="1251">SUM(AY448:AY467)</f>
        <v>0</v>
      </c>
      <c r="AZ468" s="2">
        <f t="shared" ref="AZ468" si="1252">SUM(AZ448:AZ467)</f>
        <v>0</v>
      </c>
      <c r="BA468" s="30">
        <f t="shared" ref="BA468" si="1253">SUM(BA448:BA467)</f>
        <v>1</v>
      </c>
      <c r="BB468" s="2">
        <f t="shared" ref="BB468" si="1254">SUM(BB448:BB467)</f>
        <v>768</v>
      </c>
      <c r="BC468" s="30">
        <f t="shared" ref="BC468" si="1255">SUM(BC448:BC467)</f>
        <v>5</v>
      </c>
      <c r="BD468" s="2">
        <f t="shared" ref="BD468" si="1256">SUM(BD448:BD467)</f>
        <v>6153</v>
      </c>
      <c r="BE468" s="30">
        <f t="shared" ref="BE468" si="1257">SUM(BE448:BE467)</f>
        <v>118</v>
      </c>
      <c r="BF468" s="2">
        <f t="shared" ref="BF468" si="1258">SUM(BF448:BF467)</f>
        <v>41921</v>
      </c>
      <c r="BG468" s="30">
        <f t="shared" ref="BG468" si="1259">SUM(BG448:BG467)</f>
        <v>247</v>
      </c>
      <c r="BH468" s="2">
        <f t="shared" ref="BH468" si="1260">SUM(BH448:BH467)</f>
        <v>31537</v>
      </c>
      <c r="BI468" s="30">
        <f t="shared" ref="BI468" si="1261">SUM(BI448:BI467)</f>
        <v>371</v>
      </c>
      <c r="BJ468" s="2">
        <f t="shared" ref="BJ468" si="1262">SUM(BJ448:BJ467)</f>
        <v>80379</v>
      </c>
      <c r="BK468" s="30">
        <f t="shared" ref="BK468" si="1263">SUM(BK448:BK467)</f>
        <v>3528</v>
      </c>
      <c r="BL468" s="2">
        <f t="shared" ref="BL468" si="1264">SUM(BL448:BL467)</f>
        <v>304349</v>
      </c>
    </row>
    <row r="469" spans="1:64" s="60" customFormat="1" ht="18" customHeight="1" thickBot="1" x14ac:dyDescent="0.3">
      <c r="A469" s="53"/>
      <c r="B469" s="54"/>
      <c r="C469" s="19">
        <v>0</v>
      </c>
      <c r="D469" s="45">
        <v>0</v>
      </c>
      <c r="E469" s="19">
        <v>0</v>
      </c>
      <c r="F469" s="45">
        <v>0</v>
      </c>
      <c r="G469" s="150">
        <v>0</v>
      </c>
      <c r="H469" s="150">
        <v>0</v>
      </c>
      <c r="I469" s="19"/>
      <c r="J469" s="19"/>
      <c r="K469" s="19"/>
      <c r="L469" s="19"/>
      <c r="M469" s="19"/>
      <c r="N469" s="19"/>
      <c r="O469" s="55">
        <f t="shared" si="1197"/>
        <v>0</v>
      </c>
      <c r="P469" s="55">
        <f t="shared" si="1198"/>
        <v>0</v>
      </c>
      <c r="Q469" s="19"/>
      <c r="R469" s="19"/>
      <c r="S469" s="19"/>
      <c r="T469" s="19"/>
      <c r="U469" s="19"/>
      <c r="V469" s="19"/>
      <c r="W469" s="19"/>
      <c r="X469" s="19"/>
      <c r="Y469" s="19"/>
      <c r="Z469" s="52"/>
      <c r="AA469" s="19"/>
      <c r="AB469" s="19"/>
      <c r="AC469" s="56">
        <f t="shared" si="1199"/>
        <v>0</v>
      </c>
      <c r="AD469" s="56">
        <f t="shared" si="1200"/>
        <v>0</v>
      </c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45"/>
      <c r="AS469" s="57">
        <f t="shared" si="1201"/>
        <v>0</v>
      </c>
      <c r="AT469" s="57">
        <f t="shared" si="1202"/>
        <v>0</v>
      </c>
      <c r="AU469" s="19"/>
      <c r="AV469" s="45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58">
        <f t="shared" si="1203"/>
        <v>0</v>
      </c>
      <c r="BJ469" s="59">
        <f t="shared" si="1204"/>
        <v>0</v>
      </c>
      <c r="BK469" s="58">
        <f t="shared" si="1205"/>
        <v>0</v>
      </c>
      <c r="BL469" s="59">
        <f t="shared" si="1206"/>
        <v>0</v>
      </c>
    </row>
    <row r="470" spans="1:64" s="60" customFormat="1" ht="18" customHeight="1" thickBot="1" x14ac:dyDescent="0.3">
      <c r="A470" s="53" t="s">
        <v>4</v>
      </c>
      <c r="B470" s="54" t="s">
        <v>105</v>
      </c>
      <c r="C470" s="19">
        <v>0</v>
      </c>
      <c r="D470" s="45">
        <v>0</v>
      </c>
      <c r="E470" s="19">
        <v>0</v>
      </c>
      <c r="F470" s="45">
        <v>0</v>
      </c>
      <c r="G470" s="150">
        <v>0</v>
      </c>
      <c r="H470" s="150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55">
        <f t="shared" si="1197"/>
        <v>0</v>
      </c>
      <c r="P470" s="55">
        <f t="shared" si="1198"/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52">
        <v>0</v>
      </c>
      <c r="AA470" s="19">
        <v>0</v>
      </c>
      <c r="AB470" s="19">
        <v>0</v>
      </c>
      <c r="AC470" s="56">
        <f t="shared" si="1199"/>
        <v>0</v>
      </c>
      <c r="AD470" s="56">
        <f t="shared" si="1200"/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0</v>
      </c>
      <c r="AN470" s="19">
        <v>0</v>
      </c>
      <c r="AO470" s="19">
        <v>0</v>
      </c>
      <c r="AP470" s="19">
        <v>0</v>
      </c>
      <c r="AQ470" s="19">
        <v>0</v>
      </c>
      <c r="AR470" s="45">
        <v>0</v>
      </c>
      <c r="AS470" s="57">
        <f t="shared" si="1201"/>
        <v>0</v>
      </c>
      <c r="AT470" s="57">
        <f t="shared" si="1202"/>
        <v>0</v>
      </c>
      <c r="AU470" s="19">
        <v>0</v>
      </c>
      <c r="AV470" s="45">
        <v>0</v>
      </c>
      <c r="AW470" s="19">
        <v>0</v>
      </c>
      <c r="AX470" s="19">
        <v>0</v>
      </c>
      <c r="AY470" s="19">
        <v>0</v>
      </c>
      <c r="AZ470" s="19">
        <v>0</v>
      </c>
      <c r="BA470" s="19">
        <v>0</v>
      </c>
      <c r="BB470" s="19">
        <v>0</v>
      </c>
      <c r="BC470" s="19">
        <v>0</v>
      </c>
      <c r="BD470" s="19">
        <v>0</v>
      </c>
      <c r="BE470" s="19">
        <v>0</v>
      </c>
      <c r="BF470" s="19">
        <v>0</v>
      </c>
      <c r="BG470" s="19">
        <v>0</v>
      </c>
      <c r="BH470" s="19">
        <v>0</v>
      </c>
      <c r="BI470" s="58">
        <f t="shared" si="1203"/>
        <v>0</v>
      </c>
      <c r="BJ470" s="59">
        <f t="shared" si="1204"/>
        <v>0</v>
      </c>
      <c r="BK470" s="58">
        <f t="shared" si="1205"/>
        <v>0</v>
      </c>
      <c r="BL470" s="59">
        <f t="shared" si="1206"/>
        <v>0</v>
      </c>
    </row>
    <row r="471" spans="1:64" s="60" customFormat="1" ht="18" customHeight="1" thickBot="1" x14ac:dyDescent="0.3">
      <c r="A471" s="53" t="s">
        <v>20</v>
      </c>
      <c r="B471" s="54" t="s">
        <v>105</v>
      </c>
      <c r="C471" s="19">
        <v>0</v>
      </c>
      <c r="D471" s="45">
        <v>0</v>
      </c>
      <c r="E471" s="75">
        <v>0</v>
      </c>
      <c r="F471" s="45">
        <v>0</v>
      </c>
      <c r="G471" s="150">
        <v>0</v>
      </c>
      <c r="H471" s="150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55">
        <f t="shared" si="1197"/>
        <v>0</v>
      </c>
      <c r="P471" s="55">
        <f t="shared" si="1198"/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0</v>
      </c>
      <c r="V471" s="19">
        <v>0</v>
      </c>
      <c r="W471" s="19">
        <v>0</v>
      </c>
      <c r="X471" s="19">
        <v>0</v>
      </c>
      <c r="Y471" s="19">
        <v>0</v>
      </c>
      <c r="Z471" s="52">
        <v>0</v>
      </c>
      <c r="AA471" s="19">
        <v>0</v>
      </c>
      <c r="AB471" s="19">
        <v>0</v>
      </c>
      <c r="AC471" s="56">
        <f t="shared" si="1199"/>
        <v>0</v>
      </c>
      <c r="AD471" s="56">
        <f t="shared" si="1200"/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0</v>
      </c>
      <c r="AJ471" s="19">
        <v>0</v>
      </c>
      <c r="AK471" s="19">
        <v>0</v>
      </c>
      <c r="AL471" s="19">
        <v>0</v>
      </c>
      <c r="AM471" s="19">
        <v>0</v>
      </c>
      <c r="AN471" s="19">
        <v>0</v>
      </c>
      <c r="AO471" s="19">
        <v>0</v>
      </c>
      <c r="AP471" s="19">
        <v>0</v>
      </c>
      <c r="AQ471" s="19">
        <v>0</v>
      </c>
      <c r="AR471" s="45">
        <v>0</v>
      </c>
      <c r="AS471" s="57">
        <f t="shared" si="1201"/>
        <v>0</v>
      </c>
      <c r="AT471" s="57">
        <f t="shared" si="1202"/>
        <v>0</v>
      </c>
      <c r="AU471" s="19">
        <v>0</v>
      </c>
      <c r="AV471" s="45">
        <v>0</v>
      </c>
      <c r="AW471" s="19">
        <v>0</v>
      </c>
      <c r="AX471" s="19">
        <v>0</v>
      </c>
      <c r="AY471" s="19">
        <v>0</v>
      </c>
      <c r="AZ471" s="19">
        <v>0</v>
      </c>
      <c r="BA471" s="19">
        <v>0</v>
      </c>
      <c r="BB471" s="19">
        <v>0</v>
      </c>
      <c r="BC471" s="19">
        <v>0</v>
      </c>
      <c r="BD471" s="19">
        <v>0</v>
      </c>
      <c r="BE471" s="19">
        <v>0</v>
      </c>
      <c r="BF471" s="19">
        <v>0</v>
      </c>
      <c r="BG471" s="19">
        <v>0</v>
      </c>
      <c r="BH471" s="19">
        <v>0</v>
      </c>
      <c r="BI471" s="58">
        <f t="shared" si="1203"/>
        <v>0</v>
      </c>
      <c r="BJ471" s="59">
        <f t="shared" si="1204"/>
        <v>0</v>
      </c>
      <c r="BK471" s="58">
        <f t="shared" si="1205"/>
        <v>0</v>
      </c>
      <c r="BL471" s="59">
        <f t="shared" si="1206"/>
        <v>0</v>
      </c>
    </row>
    <row r="472" spans="1:64" s="60" customFormat="1" ht="18" customHeight="1" thickBot="1" x14ac:dyDescent="0.3">
      <c r="A472" s="53" t="s">
        <v>5</v>
      </c>
      <c r="B472" s="54" t="s">
        <v>105</v>
      </c>
      <c r="C472" s="19">
        <v>0</v>
      </c>
      <c r="D472" s="45">
        <v>0</v>
      </c>
      <c r="E472" s="19">
        <v>0</v>
      </c>
      <c r="F472" s="45">
        <v>0</v>
      </c>
      <c r="G472" s="150">
        <v>0</v>
      </c>
      <c r="H472" s="150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55">
        <f t="shared" si="1197"/>
        <v>0</v>
      </c>
      <c r="P472" s="55">
        <f t="shared" si="1198"/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52">
        <v>0</v>
      </c>
      <c r="AA472" s="19">
        <v>0</v>
      </c>
      <c r="AB472" s="19">
        <v>0</v>
      </c>
      <c r="AC472" s="56">
        <f t="shared" si="1199"/>
        <v>0</v>
      </c>
      <c r="AD472" s="56">
        <f t="shared" si="1200"/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45">
        <v>0</v>
      </c>
      <c r="AS472" s="57">
        <f t="shared" si="1201"/>
        <v>0</v>
      </c>
      <c r="AT472" s="57">
        <f t="shared" si="1202"/>
        <v>0</v>
      </c>
      <c r="AU472" s="19">
        <v>0</v>
      </c>
      <c r="AV472" s="45">
        <v>0</v>
      </c>
      <c r="AW472" s="19">
        <v>0</v>
      </c>
      <c r="AX472" s="19">
        <v>0</v>
      </c>
      <c r="AY472" s="19">
        <v>0</v>
      </c>
      <c r="AZ472" s="19">
        <v>0</v>
      </c>
      <c r="BA472" s="19">
        <v>0</v>
      </c>
      <c r="BB472" s="19">
        <v>0</v>
      </c>
      <c r="BC472" s="19">
        <v>0</v>
      </c>
      <c r="BD472" s="19">
        <v>0</v>
      </c>
      <c r="BE472" s="19">
        <v>0</v>
      </c>
      <c r="BF472" s="19">
        <v>0</v>
      </c>
      <c r="BG472" s="19">
        <v>0</v>
      </c>
      <c r="BH472" s="19">
        <v>0</v>
      </c>
      <c r="BI472" s="58">
        <f t="shared" si="1203"/>
        <v>0</v>
      </c>
      <c r="BJ472" s="59">
        <f t="shared" si="1204"/>
        <v>0</v>
      </c>
      <c r="BK472" s="58">
        <f t="shared" si="1205"/>
        <v>0</v>
      </c>
      <c r="BL472" s="59">
        <f t="shared" si="1206"/>
        <v>0</v>
      </c>
    </row>
    <row r="473" spans="1:64" s="60" customFormat="1" ht="18" customHeight="1" thickBot="1" x14ac:dyDescent="0.3">
      <c r="A473" s="53" t="s">
        <v>25</v>
      </c>
      <c r="B473" s="54" t="s">
        <v>105</v>
      </c>
      <c r="C473" s="19">
        <v>0</v>
      </c>
      <c r="D473" s="45">
        <v>0</v>
      </c>
      <c r="E473" s="19">
        <v>0</v>
      </c>
      <c r="F473" s="45">
        <v>0</v>
      </c>
      <c r="G473" s="150">
        <v>0</v>
      </c>
      <c r="H473" s="150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55">
        <f t="shared" si="1197"/>
        <v>0</v>
      </c>
      <c r="P473" s="55">
        <f t="shared" si="1198"/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52">
        <v>0</v>
      </c>
      <c r="AA473" s="19">
        <v>0</v>
      </c>
      <c r="AB473" s="19">
        <v>0</v>
      </c>
      <c r="AC473" s="56">
        <f t="shared" si="1199"/>
        <v>0</v>
      </c>
      <c r="AD473" s="56">
        <f t="shared" si="1200"/>
        <v>0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0</v>
      </c>
      <c r="AR473" s="45">
        <v>0</v>
      </c>
      <c r="AS473" s="57">
        <f t="shared" si="1201"/>
        <v>0</v>
      </c>
      <c r="AT473" s="57">
        <f t="shared" si="1202"/>
        <v>0</v>
      </c>
      <c r="AU473" s="19">
        <v>0</v>
      </c>
      <c r="AV473" s="45">
        <v>0</v>
      </c>
      <c r="AW473" s="19">
        <v>0</v>
      </c>
      <c r="AX473" s="19">
        <v>0</v>
      </c>
      <c r="AY473" s="19">
        <v>0</v>
      </c>
      <c r="AZ473" s="19">
        <v>0</v>
      </c>
      <c r="BA473" s="19">
        <v>0</v>
      </c>
      <c r="BB473" s="19">
        <v>0</v>
      </c>
      <c r="BC473" s="19">
        <v>0</v>
      </c>
      <c r="BD473" s="19">
        <v>0</v>
      </c>
      <c r="BE473" s="19">
        <v>0</v>
      </c>
      <c r="BF473" s="19">
        <v>0</v>
      </c>
      <c r="BG473" s="19">
        <v>0</v>
      </c>
      <c r="BH473" s="19">
        <v>0</v>
      </c>
      <c r="BI473" s="58">
        <f t="shared" si="1203"/>
        <v>0</v>
      </c>
      <c r="BJ473" s="59">
        <f t="shared" si="1204"/>
        <v>0</v>
      </c>
      <c r="BK473" s="58">
        <f t="shared" si="1205"/>
        <v>0</v>
      </c>
      <c r="BL473" s="59">
        <f t="shared" si="1206"/>
        <v>0</v>
      </c>
    </row>
    <row r="474" spans="1:64" s="60" customFormat="1" ht="18" customHeight="1" thickBot="1" x14ac:dyDescent="0.3">
      <c r="A474" s="53" t="s">
        <v>6</v>
      </c>
      <c r="B474" s="54" t="s">
        <v>105</v>
      </c>
      <c r="C474" s="19">
        <v>0</v>
      </c>
      <c r="D474" s="45">
        <v>0</v>
      </c>
      <c r="E474" s="19">
        <v>0</v>
      </c>
      <c r="F474" s="45">
        <v>0</v>
      </c>
      <c r="G474" s="150">
        <v>0</v>
      </c>
      <c r="H474" s="150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55">
        <f t="shared" si="1197"/>
        <v>0</v>
      </c>
      <c r="P474" s="55">
        <f t="shared" si="1198"/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52">
        <v>0</v>
      </c>
      <c r="AA474" s="19">
        <v>0</v>
      </c>
      <c r="AB474" s="19">
        <v>0</v>
      </c>
      <c r="AC474" s="56">
        <f t="shared" si="1199"/>
        <v>0</v>
      </c>
      <c r="AD474" s="56">
        <f t="shared" si="1200"/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45">
        <v>0</v>
      </c>
      <c r="AS474" s="57">
        <f t="shared" si="1201"/>
        <v>0</v>
      </c>
      <c r="AT474" s="57">
        <f t="shared" si="1202"/>
        <v>0</v>
      </c>
      <c r="AU474" s="19">
        <v>0</v>
      </c>
      <c r="AV474" s="45">
        <v>0</v>
      </c>
      <c r="AW474" s="19">
        <v>0</v>
      </c>
      <c r="AX474" s="19">
        <v>0</v>
      </c>
      <c r="AY474" s="19">
        <v>0</v>
      </c>
      <c r="AZ474" s="19">
        <v>0</v>
      </c>
      <c r="BA474" s="19">
        <v>0</v>
      </c>
      <c r="BB474" s="19">
        <v>0</v>
      </c>
      <c r="BC474" s="19">
        <v>0</v>
      </c>
      <c r="BD474" s="19">
        <v>0</v>
      </c>
      <c r="BE474" s="19">
        <v>0</v>
      </c>
      <c r="BF474" s="19">
        <v>0</v>
      </c>
      <c r="BG474" s="19">
        <v>0</v>
      </c>
      <c r="BH474" s="19">
        <v>0</v>
      </c>
      <c r="BI474" s="58">
        <f t="shared" si="1203"/>
        <v>0</v>
      </c>
      <c r="BJ474" s="59">
        <f t="shared" si="1204"/>
        <v>0</v>
      </c>
      <c r="BK474" s="58">
        <f t="shared" si="1205"/>
        <v>0</v>
      </c>
      <c r="BL474" s="59">
        <f t="shared" si="1206"/>
        <v>0</v>
      </c>
    </row>
    <row r="475" spans="1:64" s="60" customFormat="1" ht="18" customHeight="1" thickBot="1" x14ac:dyDescent="0.3">
      <c r="A475" s="53" t="s">
        <v>27</v>
      </c>
      <c r="B475" s="54" t="s">
        <v>105</v>
      </c>
      <c r="C475" s="19">
        <v>0</v>
      </c>
      <c r="D475" s="45">
        <v>0</v>
      </c>
      <c r="E475" s="19">
        <v>0</v>
      </c>
      <c r="F475" s="45">
        <v>0</v>
      </c>
      <c r="G475" s="150">
        <v>0</v>
      </c>
      <c r="H475" s="150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55">
        <f t="shared" si="1197"/>
        <v>0</v>
      </c>
      <c r="P475" s="55">
        <f t="shared" si="1198"/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52">
        <v>0</v>
      </c>
      <c r="AA475" s="19">
        <v>0</v>
      </c>
      <c r="AB475" s="19">
        <v>0</v>
      </c>
      <c r="AC475" s="56">
        <f t="shared" si="1199"/>
        <v>0</v>
      </c>
      <c r="AD475" s="56">
        <f t="shared" si="1200"/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0</v>
      </c>
      <c r="AL475" s="19">
        <v>0</v>
      </c>
      <c r="AM475" s="19">
        <v>0</v>
      </c>
      <c r="AN475" s="19">
        <v>0</v>
      </c>
      <c r="AO475" s="19">
        <v>0</v>
      </c>
      <c r="AP475" s="19">
        <v>0</v>
      </c>
      <c r="AQ475" s="19">
        <v>0</v>
      </c>
      <c r="AR475" s="45">
        <v>0</v>
      </c>
      <c r="AS475" s="57">
        <f t="shared" si="1201"/>
        <v>0</v>
      </c>
      <c r="AT475" s="57">
        <f t="shared" si="1202"/>
        <v>0</v>
      </c>
      <c r="AU475" s="19">
        <v>0</v>
      </c>
      <c r="AV475" s="45">
        <v>0</v>
      </c>
      <c r="AW475" s="19">
        <v>0</v>
      </c>
      <c r="AX475" s="19">
        <v>0</v>
      </c>
      <c r="AY475" s="19">
        <v>0</v>
      </c>
      <c r="AZ475" s="19">
        <v>0</v>
      </c>
      <c r="BA475" s="19">
        <v>0</v>
      </c>
      <c r="BB475" s="19">
        <v>0</v>
      </c>
      <c r="BC475" s="19">
        <v>0</v>
      </c>
      <c r="BD475" s="19">
        <v>0</v>
      </c>
      <c r="BE475" s="19">
        <v>0</v>
      </c>
      <c r="BF475" s="19">
        <v>0</v>
      </c>
      <c r="BG475" s="19">
        <v>0</v>
      </c>
      <c r="BH475" s="19">
        <v>0</v>
      </c>
      <c r="BI475" s="58">
        <f t="shared" si="1203"/>
        <v>0</v>
      </c>
      <c r="BJ475" s="59">
        <f t="shared" si="1204"/>
        <v>0</v>
      </c>
      <c r="BK475" s="58">
        <f t="shared" si="1205"/>
        <v>0</v>
      </c>
      <c r="BL475" s="59">
        <f t="shared" si="1206"/>
        <v>0</v>
      </c>
    </row>
    <row r="476" spans="1:64" s="60" customFormat="1" ht="18" customHeight="1" thickBot="1" x14ac:dyDescent="0.3">
      <c r="A476" s="53" t="s">
        <v>7</v>
      </c>
      <c r="B476" s="54" t="s">
        <v>105</v>
      </c>
      <c r="C476" s="19">
        <v>0</v>
      </c>
      <c r="D476" s="45">
        <v>0</v>
      </c>
      <c r="E476" s="19">
        <v>0</v>
      </c>
      <c r="F476" s="45">
        <v>0</v>
      </c>
      <c r="G476" s="150">
        <v>0</v>
      </c>
      <c r="H476" s="150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55">
        <f t="shared" si="1197"/>
        <v>0</v>
      </c>
      <c r="P476" s="55">
        <f t="shared" si="1198"/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0</v>
      </c>
      <c r="Y476" s="19">
        <v>0</v>
      </c>
      <c r="Z476" s="52">
        <v>0</v>
      </c>
      <c r="AA476" s="19">
        <v>0</v>
      </c>
      <c r="AB476" s="19">
        <v>0</v>
      </c>
      <c r="AC476" s="56">
        <f t="shared" si="1199"/>
        <v>0</v>
      </c>
      <c r="AD476" s="56">
        <f t="shared" si="1200"/>
        <v>0</v>
      </c>
      <c r="AE476" s="19">
        <v>0</v>
      </c>
      <c r="AF476" s="19">
        <v>0</v>
      </c>
      <c r="AG476" s="19">
        <v>0</v>
      </c>
      <c r="AH476" s="19">
        <v>0</v>
      </c>
      <c r="AI476" s="19">
        <v>0</v>
      </c>
      <c r="AJ476" s="19">
        <v>0</v>
      </c>
      <c r="AK476" s="19">
        <v>0</v>
      </c>
      <c r="AL476" s="19">
        <v>0</v>
      </c>
      <c r="AM476" s="19">
        <v>0</v>
      </c>
      <c r="AN476" s="19">
        <v>0</v>
      </c>
      <c r="AO476" s="19">
        <v>0</v>
      </c>
      <c r="AP476" s="19">
        <v>0</v>
      </c>
      <c r="AQ476" s="19">
        <v>0</v>
      </c>
      <c r="AR476" s="45">
        <v>0</v>
      </c>
      <c r="AS476" s="57">
        <f t="shared" si="1201"/>
        <v>0</v>
      </c>
      <c r="AT476" s="57">
        <f t="shared" si="1202"/>
        <v>0</v>
      </c>
      <c r="AU476" s="19">
        <v>0</v>
      </c>
      <c r="AV476" s="45">
        <v>0</v>
      </c>
      <c r="AW476" s="19">
        <v>0</v>
      </c>
      <c r="AX476" s="19">
        <v>0</v>
      </c>
      <c r="AY476" s="19">
        <v>0</v>
      </c>
      <c r="AZ476" s="19">
        <v>0</v>
      </c>
      <c r="BA476" s="19">
        <v>0</v>
      </c>
      <c r="BB476" s="19">
        <v>0</v>
      </c>
      <c r="BC476" s="19">
        <v>0</v>
      </c>
      <c r="BD476" s="19">
        <v>0</v>
      </c>
      <c r="BE476" s="19">
        <v>0</v>
      </c>
      <c r="BF476" s="19">
        <v>0</v>
      </c>
      <c r="BG476" s="19">
        <v>0</v>
      </c>
      <c r="BH476" s="19">
        <v>0</v>
      </c>
      <c r="BI476" s="58">
        <f t="shared" si="1203"/>
        <v>0</v>
      </c>
      <c r="BJ476" s="59">
        <f t="shared" si="1204"/>
        <v>0</v>
      </c>
      <c r="BK476" s="58">
        <f t="shared" si="1205"/>
        <v>0</v>
      </c>
      <c r="BL476" s="59">
        <f t="shared" si="1206"/>
        <v>0</v>
      </c>
    </row>
    <row r="477" spans="1:64" s="60" customFormat="1" ht="18" customHeight="1" thickBot="1" x14ac:dyDescent="0.3">
      <c r="A477" s="53" t="s">
        <v>21</v>
      </c>
      <c r="B477" s="54" t="s">
        <v>105</v>
      </c>
      <c r="C477" s="19">
        <v>0</v>
      </c>
      <c r="D477" s="45">
        <v>0</v>
      </c>
      <c r="E477" s="19">
        <v>0</v>
      </c>
      <c r="F477" s="45">
        <v>0</v>
      </c>
      <c r="G477" s="150">
        <v>0</v>
      </c>
      <c r="H477" s="150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55">
        <f t="shared" si="1197"/>
        <v>0</v>
      </c>
      <c r="P477" s="55">
        <f t="shared" si="1198"/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0</v>
      </c>
      <c r="X477" s="19">
        <v>0</v>
      </c>
      <c r="Y477" s="19">
        <v>0</v>
      </c>
      <c r="Z477" s="52">
        <v>0</v>
      </c>
      <c r="AA477" s="19">
        <v>0</v>
      </c>
      <c r="AB477" s="19">
        <v>0</v>
      </c>
      <c r="AC477" s="56">
        <f t="shared" si="1199"/>
        <v>0</v>
      </c>
      <c r="AD477" s="56">
        <f t="shared" si="1200"/>
        <v>0</v>
      </c>
      <c r="AE477" s="19">
        <v>0</v>
      </c>
      <c r="AF477" s="19">
        <v>0</v>
      </c>
      <c r="AG477" s="19">
        <v>0</v>
      </c>
      <c r="AH477" s="19">
        <v>0</v>
      </c>
      <c r="AI477" s="19">
        <v>0</v>
      </c>
      <c r="AJ477" s="19">
        <v>0</v>
      </c>
      <c r="AK477" s="19">
        <v>0</v>
      </c>
      <c r="AL477" s="19">
        <v>0</v>
      </c>
      <c r="AM477" s="19">
        <v>0</v>
      </c>
      <c r="AN477" s="19">
        <v>0</v>
      </c>
      <c r="AO477" s="19">
        <v>0</v>
      </c>
      <c r="AP477" s="19">
        <v>0</v>
      </c>
      <c r="AQ477" s="19">
        <v>0</v>
      </c>
      <c r="AR477" s="45">
        <v>0</v>
      </c>
      <c r="AS477" s="57">
        <f t="shared" si="1201"/>
        <v>0</v>
      </c>
      <c r="AT477" s="57">
        <f t="shared" si="1202"/>
        <v>0</v>
      </c>
      <c r="AU477" s="19">
        <v>0</v>
      </c>
      <c r="AV477" s="45">
        <v>0</v>
      </c>
      <c r="AW477" s="19">
        <v>0</v>
      </c>
      <c r="AX477" s="19">
        <v>0</v>
      </c>
      <c r="AY477" s="19">
        <v>0</v>
      </c>
      <c r="AZ477" s="19">
        <v>0</v>
      </c>
      <c r="BA477" s="19">
        <v>0</v>
      </c>
      <c r="BB477" s="19">
        <v>0</v>
      </c>
      <c r="BC477" s="19">
        <v>0</v>
      </c>
      <c r="BD477" s="19">
        <v>0</v>
      </c>
      <c r="BE477" s="19">
        <v>0</v>
      </c>
      <c r="BF477" s="19">
        <v>0</v>
      </c>
      <c r="BG477" s="19">
        <v>0</v>
      </c>
      <c r="BH477" s="19">
        <v>0</v>
      </c>
      <c r="BI477" s="58">
        <f t="shared" si="1203"/>
        <v>0</v>
      </c>
      <c r="BJ477" s="59">
        <f t="shared" si="1204"/>
        <v>0</v>
      </c>
      <c r="BK477" s="58">
        <f t="shared" si="1205"/>
        <v>0</v>
      </c>
      <c r="BL477" s="59">
        <f t="shared" si="1206"/>
        <v>0</v>
      </c>
    </row>
    <row r="478" spans="1:64" s="60" customFormat="1" ht="18" customHeight="1" thickBot="1" x14ac:dyDescent="0.3">
      <c r="A478" s="53" t="s">
        <v>8</v>
      </c>
      <c r="B478" s="54" t="s">
        <v>105</v>
      </c>
      <c r="C478" s="19">
        <v>0</v>
      </c>
      <c r="D478" s="45">
        <v>0</v>
      </c>
      <c r="E478" s="19">
        <v>0</v>
      </c>
      <c r="F478" s="45">
        <v>0</v>
      </c>
      <c r="G478" s="150">
        <v>0</v>
      </c>
      <c r="H478" s="150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55">
        <f t="shared" si="1197"/>
        <v>0</v>
      </c>
      <c r="P478" s="55">
        <f t="shared" si="1198"/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0</v>
      </c>
      <c r="Y478" s="19">
        <v>0</v>
      </c>
      <c r="Z478" s="52">
        <v>0</v>
      </c>
      <c r="AA478" s="19">
        <v>0</v>
      </c>
      <c r="AB478" s="19">
        <v>0</v>
      </c>
      <c r="AC478" s="56">
        <f t="shared" si="1199"/>
        <v>0</v>
      </c>
      <c r="AD478" s="56">
        <f t="shared" si="1200"/>
        <v>0</v>
      </c>
      <c r="AE478" s="19">
        <v>0</v>
      </c>
      <c r="AF478" s="19">
        <v>0</v>
      </c>
      <c r="AG478" s="19">
        <v>0</v>
      </c>
      <c r="AH478" s="19">
        <v>0</v>
      </c>
      <c r="AI478" s="19">
        <v>0</v>
      </c>
      <c r="AJ478" s="19">
        <v>0</v>
      </c>
      <c r="AK478" s="19">
        <v>0</v>
      </c>
      <c r="AL478" s="19">
        <v>0</v>
      </c>
      <c r="AM478" s="19">
        <v>0</v>
      </c>
      <c r="AN478" s="19">
        <v>0</v>
      </c>
      <c r="AO478" s="19">
        <v>0</v>
      </c>
      <c r="AP478" s="19">
        <v>0</v>
      </c>
      <c r="AQ478" s="19">
        <v>0</v>
      </c>
      <c r="AR478" s="45">
        <v>0</v>
      </c>
      <c r="AS478" s="57">
        <f t="shared" si="1201"/>
        <v>0</v>
      </c>
      <c r="AT478" s="57">
        <f t="shared" si="1202"/>
        <v>0</v>
      </c>
      <c r="AU478" s="19">
        <v>0</v>
      </c>
      <c r="AV478" s="45">
        <v>0</v>
      </c>
      <c r="AW478" s="19">
        <v>0</v>
      </c>
      <c r="AX478" s="19">
        <v>0</v>
      </c>
      <c r="AY478" s="19">
        <v>0</v>
      </c>
      <c r="AZ478" s="19">
        <v>0</v>
      </c>
      <c r="BA478" s="19">
        <v>0</v>
      </c>
      <c r="BB478" s="19">
        <v>0</v>
      </c>
      <c r="BC478" s="19">
        <v>0</v>
      </c>
      <c r="BD478" s="19">
        <v>0</v>
      </c>
      <c r="BE478" s="19">
        <v>0</v>
      </c>
      <c r="BF478" s="19">
        <v>0</v>
      </c>
      <c r="BG478" s="19">
        <v>0</v>
      </c>
      <c r="BH478" s="19">
        <v>0</v>
      </c>
      <c r="BI478" s="58">
        <f t="shared" si="1203"/>
        <v>0</v>
      </c>
      <c r="BJ478" s="59">
        <f t="shared" si="1204"/>
        <v>0</v>
      </c>
      <c r="BK478" s="58">
        <f t="shared" si="1205"/>
        <v>0</v>
      </c>
      <c r="BL478" s="59">
        <f t="shared" si="1206"/>
        <v>0</v>
      </c>
    </row>
    <row r="479" spans="1:64" s="60" customFormat="1" ht="18" customHeight="1" thickBot="1" x14ac:dyDescent="0.3">
      <c r="A479" s="53" t="s">
        <v>9</v>
      </c>
      <c r="B479" s="54" t="s">
        <v>105</v>
      </c>
      <c r="C479" s="19">
        <v>0</v>
      </c>
      <c r="D479" s="45">
        <v>0</v>
      </c>
      <c r="E479" s="19">
        <v>0</v>
      </c>
      <c r="F479" s="45">
        <v>0</v>
      </c>
      <c r="G479" s="150">
        <v>0</v>
      </c>
      <c r="H479" s="150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55">
        <f t="shared" si="1197"/>
        <v>0</v>
      </c>
      <c r="P479" s="55">
        <f t="shared" si="1198"/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52">
        <v>0</v>
      </c>
      <c r="AA479" s="19">
        <v>0</v>
      </c>
      <c r="AB479" s="19">
        <v>0</v>
      </c>
      <c r="AC479" s="56">
        <f t="shared" si="1199"/>
        <v>0</v>
      </c>
      <c r="AD479" s="56">
        <f t="shared" si="1200"/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45">
        <v>0</v>
      </c>
      <c r="AS479" s="57">
        <f t="shared" si="1201"/>
        <v>0</v>
      </c>
      <c r="AT479" s="57">
        <f t="shared" si="1202"/>
        <v>0</v>
      </c>
      <c r="AU479" s="19">
        <v>0</v>
      </c>
      <c r="AV479" s="45">
        <v>0</v>
      </c>
      <c r="AW479" s="19">
        <v>0</v>
      </c>
      <c r="AX479" s="19">
        <v>0</v>
      </c>
      <c r="AY479" s="19">
        <v>0</v>
      </c>
      <c r="AZ479" s="19">
        <v>0</v>
      </c>
      <c r="BA479" s="19">
        <v>0</v>
      </c>
      <c r="BB479" s="19">
        <v>0</v>
      </c>
      <c r="BC479" s="19">
        <v>0</v>
      </c>
      <c r="BD479" s="19">
        <v>0</v>
      </c>
      <c r="BE479" s="19">
        <v>0</v>
      </c>
      <c r="BF479" s="19">
        <v>0</v>
      </c>
      <c r="BG479" s="19">
        <v>0</v>
      </c>
      <c r="BH479" s="19">
        <v>0</v>
      </c>
      <c r="BI479" s="58">
        <f t="shared" si="1203"/>
        <v>0</v>
      </c>
      <c r="BJ479" s="59">
        <f t="shared" si="1204"/>
        <v>0</v>
      </c>
      <c r="BK479" s="58">
        <f t="shared" si="1205"/>
        <v>0</v>
      </c>
      <c r="BL479" s="59">
        <f t="shared" si="1206"/>
        <v>0</v>
      </c>
    </row>
    <row r="480" spans="1:64" s="60" customFormat="1" ht="18" customHeight="1" thickBot="1" x14ac:dyDescent="0.3">
      <c r="A480" s="53" t="s">
        <v>10</v>
      </c>
      <c r="B480" s="54" t="s">
        <v>105</v>
      </c>
      <c r="C480" s="19">
        <v>0</v>
      </c>
      <c r="D480" s="45">
        <v>0</v>
      </c>
      <c r="E480" s="19">
        <v>0</v>
      </c>
      <c r="F480" s="45">
        <v>0</v>
      </c>
      <c r="G480" s="150">
        <v>0</v>
      </c>
      <c r="H480" s="150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55">
        <f t="shared" si="1197"/>
        <v>0</v>
      </c>
      <c r="P480" s="55">
        <f t="shared" si="1198"/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52">
        <v>0</v>
      </c>
      <c r="AA480" s="19">
        <v>0</v>
      </c>
      <c r="AB480" s="19">
        <v>0</v>
      </c>
      <c r="AC480" s="56">
        <f t="shared" si="1199"/>
        <v>0</v>
      </c>
      <c r="AD480" s="56">
        <f t="shared" si="1200"/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0</v>
      </c>
      <c r="AM480" s="19">
        <v>0</v>
      </c>
      <c r="AN480" s="19">
        <v>0</v>
      </c>
      <c r="AO480" s="19">
        <v>0</v>
      </c>
      <c r="AP480" s="19">
        <v>0</v>
      </c>
      <c r="AQ480" s="19">
        <v>0</v>
      </c>
      <c r="AR480" s="45">
        <v>0</v>
      </c>
      <c r="AS480" s="57">
        <f t="shared" si="1201"/>
        <v>0</v>
      </c>
      <c r="AT480" s="57">
        <f t="shared" si="1202"/>
        <v>0</v>
      </c>
      <c r="AU480" s="19">
        <v>0</v>
      </c>
      <c r="AV480" s="45">
        <v>0</v>
      </c>
      <c r="AW480" s="19">
        <v>0</v>
      </c>
      <c r="AX480" s="19">
        <v>0</v>
      </c>
      <c r="AY480" s="19">
        <v>0</v>
      </c>
      <c r="AZ480" s="19">
        <v>0</v>
      </c>
      <c r="BA480" s="19">
        <v>0</v>
      </c>
      <c r="BB480" s="19">
        <v>0</v>
      </c>
      <c r="BC480" s="19">
        <v>0</v>
      </c>
      <c r="BD480" s="19">
        <v>0</v>
      </c>
      <c r="BE480" s="19">
        <v>0</v>
      </c>
      <c r="BF480" s="19">
        <v>0</v>
      </c>
      <c r="BG480" s="19">
        <v>0</v>
      </c>
      <c r="BH480" s="19">
        <v>0</v>
      </c>
      <c r="BI480" s="58">
        <f t="shared" si="1203"/>
        <v>0</v>
      </c>
      <c r="BJ480" s="59">
        <f t="shared" si="1204"/>
        <v>0</v>
      </c>
      <c r="BK480" s="58">
        <f t="shared" si="1205"/>
        <v>0</v>
      </c>
      <c r="BL480" s="59">
        <f t="shared" si="1206"/>
        <v>0</v>
      </c>
    </row>
    <row r="481" spans="1:64" s="60" customFormat="1" ht="18" customHeight="1" thickBot="1" x14ac:dyDescent="0.3">
      <c r="A481" s="53" t="s">
        <v>11</v>
      </c>
      <c r="B481" s="54" t="s">
        <v>105</v>
      </c>
      <c r="C481" s="19">
        <v>0</v>
      </c>
      <c r="D481" s="45">
        <v>0</v>
      </c>
      <c r="E481" s="19">
        <v>0</v>
      </c>
      <c r="F481" s="45">
        <v>0</v>
      </c>
      <c r="G481" s="150">
        <v>0</v>
      </c>
      <c r="H481" s="150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55">
        <f t="shared" si="1197"/>
        <v>0</v>
      </c>
      <c r="P481" s="55">
        <f t="shared" si="1198"/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52">
        <v>0</v>
      </c>
      <c r="AA481" s="19">
        <v>0</v>
      </c>
      <c r="AB481" s="19">
        <v>0</v>
      </c>
      <c r="AC481" s="56">
        <f t="shared" si="1199"/>
        <v>0</v>
      </c>
      <c r="AD481" s="56">
        <f t="shared" si="1200"/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0</v>
      </c>
      <c r="AL481" s="19">
        <v>0</v>
      </c>
      <c r="AM481" s="19">
        <v>0</v>
      </c>
      <c r="AN481" s="19">
        <v>0</v>
      </c>
      <c r="AO481" s="19">
        <v>0</v>
      </c>
      <c r="AP481" s="19">
        <v>0</v>
      </c>
      <c r="AQ481" s="19">
        <v>0</v>
      </c>
      <c r="AR481" s="45">
        <v>0</v>
      </c>
      <c r="AS481" s="57">
        <f t="shared" si="1201"/>
        <v>0</v>
      </c>
      <c r="AT481" s="57">
        <f t="shared" si="1202"/>
        <v>0</v>
      </c>
      <c r="AU481" s="19">
        <v>0</v>
      </c>
      <c r="AV481" s="45">
        <v>0</v>
      </c>
      <c r="AW481" s="19">
        <v>0</v>
      </c>
      <c r="AX481" s="19">
        <v>0</v>
      </c>
      <c r="AY481" s="19">
        <v>0</v>
      </c>
      <c r="AZ481" s="19">
        <v>0</v>
      </c>
      <c r="BA481" s="19">
        <v>0</v>
      </c>
      <c r="BB481" s="19">
        <v>0</v>
      </c>
      <c r="BC481" s="19">
        <v>0</v>
      </c>
      <c r="BD481" s="19">
        <v>0</v>
      </c>
      <c r="BE481" s="19">
        <v>0</v>
      </c>
      <c r="BF481" s="19">
        <v>0</v>
      </c>
      <c r="BG481" s="19">
        <v>0</v>
      </c>
      <c r="BH481" s="19">
        <v>0</v>
      </c>
      <c r="BI481" s="58">
        <f t="shared" si="1203"/>
        <v>0</v>
      </c>
      <c r="BJ481" s="59">
        <f t="shared" si="1204"/>
        <v>0</v>
      </c>
      <c r="BK481" s="58">
        <f t="shared" si="1205"/>
        <v>0</v>
      </c>
      <c r="BL481" s="59">
        <f t="shared" si="1206"/>
        <v>0</v>
      </c>
    </row>
    <row r="482" spans="1:64" s="60" customFormat="1" ht="18" customHeight="1" thickBot="1" x14ac:dyDescent="0.3">
      <c r="A482" s="53" t="s">
        <v>12</v>
      </c>
      <c r="B482" s="54" t="s">
        <v>105</v>
      </c>
      <c r="C482" s="43">
        <v>2198</v>
      </c>
      <c r="D482" s="61">
        <v>128568</v>
      </c>
      <c r="E482" s="65">
        <v>735</v>
      </c>
      <c r="F482" s="61">
        <v>22262</v>
      </c>
      <c r="G482" s="156">
        <v>29</v>
      </c>
      <c r="H482" s="151">
        <v>10091</v>
      </c>
      <c r="I482" s="43">
        <v>66</v>
      </c>
      <c r="J482" s="43">
        <v>3333</v>
      </c>
      <c r="K482" s="43">
        <v>70</v>
      </c>
      <c r="L482" s="43">
        <v>35546</v>
      </c>
      <c r="M482" s="28">
        <v>3</v>
      </c>
      <c r="N482" s="28">
        <v>931</v>
      </c>
      <c r="O482" s="55">
        <f t="shared" si="1197"/>
        <v>3069</v>
      </c>
      <c r="P482" s="55">
        <f t="shared" si="1198"/>
        <v>189709</v>
      </c>
      <c r="Q482" s="19">
        <v>2465</v>
      </c>
      <c r="R482" s="19">
        <v>102968</v>
      </c>
      <c r="S482" s="43">
        <v>72</v>
      </c>
      <c r="T482" s="28">
        <v>72906</v>
      </c>
      <c r="U482" s="43">
        <v>12</v>
      </c>
      <c r="V482" s="28">
        <v>52076</v>
      </c>
      <c r="W482" s="43">
        <v>4</v>
      </c>
      <c r="X482" s="28">
        <v>20830</v>
      </c>
      <c r="Y482" s="43">
        <v>1</v>
      </c>
      <c r="Z482" s="66">
        <v>2975</v>
      </c>
      <c r="AA482" s="43">
        <v>0</v>
      </c>
      <c r="AB482" s="43">
        <v>0</v>
      </c>
      <c r="AC482" s="56">
        <f t="shared" si="1199"/>
        <v>89</v>
      </c>
      <c r="AD482" s="56">
        <f t="shared" si="1200"/>
        <v>148787</v>
      </c>
      <c r="AE482" s="43">
        <v>0</v>
      </c>
      <c r="AF482" s="43">
        <v>0</v>
      </c>
      <c r="AG482" s="43">
        <v>19</v>
      </c>
      <c r="AH482" s="43">
        <v>3784</v>
      </c>
      <c r="AI482" s="43">
        <v>51</v>
      </c>
      <c r="AJ482" s="43">
        <v>45612</v>
      </c>
      <c r="AK482" s="43">
        <v>5</v>
      </c>
      <c r="AL482" s="43">
        <v>5036</v>
      </c>
      <c r="AM482" s="43">
        <v>5</v>
      </c>
      <c r="AN482" s="43">
        <v>299</v>
      </c>
      <c r="AO482" s="43">
        <v>0</v>
      </c>
      <c r="AP482" s="43">
        <v>0</v>
      </c>
      <c r="AQ482" s="43">
        <v>0</v>
      </c>
      <c r="AR482" s="61">
        <v>0</v>
      </c>
      <c r="AS482" s="57">
        <f t="shared" si="1201"/>
        <v>3238</v>
      </c>
      <c r="AT482" s="57">
        <f t="shared" si="1202"/>
        <v>393227</v>
      </c>
      <c r="AU482" s="19">
        <v>1972</v>
      </c>
      <c r="AV482" s="45">
        <v>160174</v>
      </c>
      <c r="AW482" s="43">
        <v>195</v>
      </c>
      <c r="AX482" s="43">
        <v>28854</v>
      </c>
      <c r="AY482" s="43">
        <v>0</v>
      </c>
      <c r="AZ482" s="43">
        <v>0</v>
      </c>
      <c r="BA482" s="43">
        <v>1</v>
      </c>
      <c r="BB482" s="43">
        <v>1538</v>
      </c>
      <c r="BC482" s="43">
        <v>5</v>
      </c>
      <c r="BD482" s="43">
        <v>12306</v>
      </c>
      <c r="BE482" s="43">
        <v>118</v>
      </c>
      <c r="BF482" s="43">
        <v>83842</v>
      </c>
      <c r="BG482" s="43">
        <v>247</v>
      </c>
      <c r="BH482" s="43">
        <v>63074</v>
      </c>
      <c r="BI482" s="58">
        <f t="shared" si="1203"/>
        <v>371</v>
      </c>
      <c r="BJ482" s="59">
        <f t="shared" si="1204"/>
        <v>160760</v>
      </c>
      <c r="BK482" s="58">
        <f t="shared" si="1205"/>
        <v>3609</v>
      </c>
      <c r="BL482" s="59">
        <f t="shared" si="1206"/>
        <v>553987</v>
      </c>
    </row>
    <row r="483" spans="1:64" s="60" customFormat="1" ht="18" customHeight="1" thickBot="1" x14ac:dyDescent="0.3">
      <c r="A483" s="53" t="s">
        <v>26</v>
      </c>
      <c r="B483" s="54" t="s">
        <v>105</v>
      </c>
      <c r="C483" s="19">
        <v>0</v>
      </c>
      <c r="D483" s="45">
        <v>0</v>
      </c>
      <c r="E483" s="19">
        <v>0</v>
      </c>
      <c r="F483" s="45">
        <v>0</v>
      </c>
      <c r="G483" s="150">
        <v>0</v>
      </c>
      <c r="H483" s="150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55">
        <f t="shared" si="1197"/>
        <v>0</v>
      </c>
      <c r="P483" s="55">
        <f t="shared" si="1198"/>
        <v>0</v>
      </c>
      <c r="Q483" s="19">
        <v>0</v>
      </c>
      <c r="R483" s="19">
        <v>0</v>
      </c>
      <c r="S483" s="19">
        <v>0</v>
      </c>
      <c r="T483" s="19">
        <v>0</v>
      </c>
      <c r="U483" s="19">
        <v>0</v>
      </c>
      <c r="V483" s="19">
        <v>0</v>
      </c>
      <c r="W483" s="19">
        <v>0</v>
      </c>
      <c r="X483" s="19">
        <v>0</v>
      </c>
      <c r="Y483" s="19">
        <v>0</v>
      </c>
      <c r="Z483" s="52">
        <v>0</v>
      </c>
      <c r="AA483" s="19">
        <v>0</v>
      </c>
      <c r="AB483" s="19">
        <v>0</v>
      </c>
      <c r="AC483" s="56">
        <f t="shared" si="1199"/>
        <v>0</v>
      </c>
      <c r="AD483" s="56">
        <f t="shared" si="1200"/>
        <v>0</v>
      </c>
      <c r="AE483" s="19">
        <v>0</v>
      </c>
      <c r="AF483" s="19">
        <v>0</v>
      </c>
      <c r="AG483" s="19">
        <v>0</v>
      </c>
      <c r="AH483" s="19">
        <v>0</v>
      </c>
      <c r="AI483" s="19">
        <v>0</v>
      </c>
      <c r="AJ483" s="19">
        <v>0</v>
      </c>
      <c r="AK483" s="19">
        <v>0</v>
      </c>
      <c r="AL483" s="19">
        <v>0</v>
      </c>
      <c r="AM483" s="19">
        <v>0</v>
      </c>
      <c r="AN483" s="19">
        <v>0</v>
      </c>
      <c r="AO483" s="19">
        <v>0</v>
      </c>
      <c r="AP483" s="19">
        <v>0</v>
      </c>
      <c r="AQ483" s="19">
        <v>0</v>
      </c>
      <c r="AR483" s="45">
        <v>0</v>
      </c>
      <c r="AS483" s="57">
        <f t="shared" si="1201"/>
        <v>0</v>
      </c>
      <c r="AT483" s="57">
        <f t="shared" si="1202"/>
        <v>0</v>
      </c>
      <c r="AU483" s="19">
        <v>0</v>
      </c>
      <c r="AV483" s="45">
        <v>0</v>
      </c>
      <c r="AW483" s="19">
        <v>0</v>
      </c>
      <c r="AX483" s="19">
        <v>0</v>
      </c>
      <c r="AY483" s="19">
        <v>0</v>
      </c>
      <c r="AZ483" s="19">
        <v>0</v>
      </c>
      <c r="BA483" s="19">
        <v>0</v>
      </c>
      <c r="BB483" s="19">
        <v>0</v>
      </c>
      <c r="BC483" s="19">
        <v>0</v>
      </c>
      <c r="BD483" s="19">
        <v>0</v>
      </c>
      <c r="BE483" s="19">
        <v>0</v>
      </c>
      <c r="BF483" s="19">
        <v>0</v>
      </c>
      <c r="BG483" s="19">
        <v>0</v>
      </c>
      <c r="BH483" s="19">
        <v>0</v>
      </c>
      <c r="BI483" s="58">
        <f t="shared" si="1203"/>
        <v>0</v>
      </c>
      <c r="BJ483" s="59">
        <f t="shared" si="1204"/>
        <v>0</v>
      </c>
      <c r="BK483" s="58">
        <f t="shared" si="1205"/>
        <v>0</v>
      </c>
      <c r="BL483" s="59">
        <f t="shared" si="1206"/>
        <v>0</v>
      </c>
    </row>
    <row r="484" spans="1:64" s="60" customFormat="1" ht="18" customHeight="1" thickBot="1" x14ac:dyDescent="0.3">
      <c r="A484" s="53" t="s">
        <v>13</v>
      </c>
      <c r="B484" s="54" t="s">
        <v>105</v>
      </c>
      <c r="C484" s="19">
        <v>0</v>
      </c>
      <c r="D484" s="45">
        <v>0</v>
      </c>
      <c r="E484" s="79">
        <v>0</v>
      </c>
      <c r="F484" s="45">
        <v>0</v>
      </c>
      <c r="G484" s="150">
        <v>0</v>
      </c>
      <c r="H484" s="150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55">
        <f t="shared" si="1197"/>
        <v>0</v>
      </c>
      <c r="P484" s="55">
        <f t="shared" si="1198"/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0</v>
      </c>
      <c r="X484" s="19">
        <v>0</v>
      </c>
      <c r="Y484" s="19">
        <v>0</v>
      </c>
      <c r="Z484" s="52">
        <v>0</v>
      </c>
      <c r="AA484" s="19">
        <v>0</v>
      </c>
      <c r="AB484" s="19">
        <v>0</v>
      </c>
      <c r="AC484" s="56">
        <f t="shared" si="1199"/>
        <v>0</v>
      </c>
      <c r="AD484" s="56">
        <f t="shared" si="1200"/>
        <v>0</v>
      </c>
      <c r="AE484" s="19">
        <v>0</v>
      </c>
      <c r="AF484" s="19">
        <v>0</v>
      </c>
      <c r="AG484" s="19">
        <v>0</v>
      </c>
      <c r="AH484" s="19">
        <v>0</v>
      </c>
      <c r="AI484" s="19">
        <v>0</v>
      </c>
      <c r="AJ484" s="19">
        <v>0</v>
      </c>
      <c r="AK484" s="19">
        <v>0</v>
      </c>
      <c r="AL484" s="19">
        <v>0</v>
      </c>
      <c r="AM484" s="19">
        <v>0</v>
      </c>
      <c r="AN484" s="19">
        <v>0</v>
      </c>
      <c r="AO484" s="19">
        <v>0</v>
      </c>
      <c r="AP484" s="19">
        <v>0</v>
      </c>
      <c r="AQ484" s="19">
        <v>0</v>
      </c>
      <c r="AR484" s="45">
        <v>0</v>
      </c>
      <c r="AS484" s="57">
        <f t="shared" si="1201"/>
        <v>0</v>
      </c>
      <c r="AT484" s="57">
        <f t="shared" si="1202"/>
        <v>0</v>
      </c>
      <c r="AU484" s="19">
        <v>0</v>
      </c>
      <c r="AV484" s="45">
        <v>0</v>
      </c>
      <c r="AW484" s="19">
        <v>0</v>
      </c>
      <c r="AX484" s="19">
        <v>0</v>
      </c>
      <c r="AY484" s="19">
        <v>0</v>
      </c>
      <c r="AZ484" s="19">
        <v>0</v>
      </c>
      <c r="BA484" s="19">
        <v>0</v>
      </c>
      <c r="BB484" s="19">
        <v>0</v>
      </c>
      <c r="BC484" s="19">
        <v>0</v>
      </c>
      <c r="BD484" s="19">
        <v>0</v>
      </c>
      <c r="BE484" s="19">
        <v>0</v>
      </c>
      <c r="BF484" s="19">
        <v>0</v>
      </c>
      <c r="BG484" s="19">
        <v>0</v>
      </c>
      <c r="BH484" s="19">
        <v>0</v>
      </c>
      <c r="BI484" s="58">
        <f t="shared" si="1203"/>
        <v>0</v>
      </c>
      <c r="BJ484" s="59">
        <f t="shared" si="1204"/>
        <v>0</v>
      </c>
      <c r="BK484" s="58">
        <f t="shared" si="1205"/>
        <v>0</v>
      </c>
      <c r="BL484" s="59">
        <f t="shared" si="1206"/>
        <v>0</v>
      </c>
    </row>
    <row r="485" spans="1:64" s="60" customFormat="1" ht="18" customHeight="1" thickBot="1" x14ac:dyDescent="0.3">
      <c r="A485" s="53" t="s">
        <v>24</v>
      </c>
      <c r="B485" s="54" t="s">
        <v>105</v>
      </c>
      <c r="C485" s="19">
        <v>0</v>
      </c>
      <c r="D485" s="45">
        <v>0</v>
      </c>
      <c r="E485" s="73">
        <v>0</v>
      </c>
      <c r="F485" s="45">
        <v>0</v>
      </c>
      <c r="G485" s="150">
        <v>0</v>
      </c>
      <c r="H485" s="150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55">
        <f t="shared" si="1197"/>
        <v>0</v>
      </c>
      <c r="P485" s="55">
        <f t="shared" si="1198"/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52">
        <v>0</v>
      </c>
      <c r="AA485" s="19">
        <v>0</v>
      </c>
      <c r="AB485" s="19">
        <v>0</v>
      </c>
      <c r="AC485" s="56">
        <f t="shared" si="1199"/>
        <v>0</v>
      </c>
      <c r="AD485" s="56">
        <f t="shared" si="1200"/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0</v>
      </c>
      <c r="AN485" s="19">
        <v>0</v>
      </c>
      <c r="AO485" s="19">
        <v>0</v>
      </c>
      <c r="AP485" s="19">
        <v>0</v>
      </c>
      <c r="AQ485" s="19">
        <v>0</v>
      </c>
      <c r="AR485" s="45">
        <v>0</v>
      </c>
      <c r="AS485" s="57">
        <f t="shared" si="1201"/>
        <v>0</v>
      </c>
      <c r="AT485" s="57">
        <f t="shared" si="1202"/>
        <v>0</v>
      </c>
      <c r="AU485" s="19">
        <v>0</v>
      </c>
      <c r="AV485" s="45">
        <v>0</v>
      </c>
      <c r="AW485" s="19">
        <v>0</v>
      </c>
      <c r="AX485" s="19">
        <v>0</v>
      </c>
      <c r="AY485" s="19">
        <v>0</v>
      </c>
      <c r="AZ485" s="19">
        <v>0</v>
      </c>
      <c r="BA485" s="19">
        <v>0</v>
      </c>
      <c r="BB485" s="19">
        <v>0</v>
      </c>
      <c r="BC485" s="19">
        <v>0</v>
      </c>
      <c r="BD485" s="19">
        <v>0</v>
      </c>
      <c r="BE485" s="19">
        <v>0</v>
      </c>
      <c r="BF485" s="19">
        <v>0</v>
      </c>
      <c r="BG485" s="19">
        <v>0</v>
      </c>
      <c r="BH485" s="19">
        <v>0</v>
      </c>
      <c r="BI485" s="58">
        <f t="shared" si="1203"/>
        <v>0</v>
      </c>
      <c r="BJ485" s="59">
        <f t="shared" si="1204"/>
        <v>0</v>
      </c>
      <c r="BK485" s="58">
        <f t="shared" si="1205"/>
        <v>0</v>
      </c>
      <c r="BL485" s="59">
        <f t="shared" si="1206"/>
        <v>0</v>
      </c>
    </row>
    <row r="486" spans="1:64" s="60" customFormat="1" ht="18" customHeight="1" thickBot="1" x14ac:dyDescent="0.3">
      <c r="A486" s="53" t="s">
        <v>14</v>
      </c>
      <c r="B486" s="54" t="s">
        <v>105</v>
      </c>
      <c r="C486" s="44">
        <v>0</v>
      </c>
      <c r="D486" s="45">
        <v>0</v>
      </c>
      <c r="E486" s="19">
        <v>0</v>
      </c>
      <c r="F486" s="45">
        <v>0</v>
      </c>
      <c r="G486" s="150">
        <v>0</v>
      </c>
      <c r="H486" s="150">
        <v>0</v>
      </c>
      <c r="I486" s="44">
        <v>0</v>
      </c>
      <c r="J486" s="19">
        <v>0</v>
      </c>
      <c r="K486" s="44">
        <v>0</v>
      </c>
      <c r="L486" s="19">
        <v>0</v>
      </c>
      <c r="M486" s="19">
        <v>0</v>
      </c>
      <c r="N486" s="19">
        <v>0</v>
      </c>
      <c r="O486" s="55">
        <f t="shared" si="1197"/>
        <v>0</v>
      </c>
      <c r="P486" s="55">
        <f t="shared" si="1198"/>
        <v>0</v>
      </c>
      <c r="Q486" s="19">
        <v>0</v>
      </c>
      <c r="R486" s="19">
        <v>0</v>
      </c>
      <c r="S486" s="44">
        <v>0</v>
      </c>
      <c r="T486" s="78">
        <v>0</v>
      </c>
      <c r="U486" s="44">
        <v>0</v>
      </c>
      <c r="V486" s="19">
        <v>0</v>
      </c>
      <c r="W486" s="44">
        <v>0</v>
      </c>
      <c r="X486" s="19">
        <v>0</v>
      </c>
      <c r="Y486" s="19">
        <v>0</v>
      </c>
      <c r="Z486" s="52">
        <v>0</v>
      </c>
      <c r="AA486" s="19">
        <v>0</v>
      </c>
      <c r="AB486" s="19">
        <v>0</v>
      </c>
      <c r="AC486" s="56">
        <f t="shared" si="1199"/>
        <v>0</v>
      </c>
      <c r="AD486" s="56">
        <f t="shared" si="1200"/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44">
        <v>0</v>
      </c>
      <c r="AN486" s="19">
        <v>0</v>
      </c>
      <c r="AO486" s="19">
        <v>0</v>
      </c>
      <c r="AP486" s="19">
        <v>0</v>
      </c>
      <c r="AQ486" s="19">
        <v>0</v>
      </c>
      <c r="AR486" s="45">
        <v>0</v>
      </c>
      <c r="AS486" s="57">
        <f t="shared" si="1201"/>
        <v>0</v>
      </c>
      <c r="AT486" s="57">
        <f t="shared" si="1202"/>
        <v>0</v>
      </c>
      <c r="AU486" s="19">
        <v>0</v>
      </c>
      <c r="AV486" s="45">
        <v>0</v>
      </c>
      <c r="AW486" s="19">
        <v>0</v>
      </c>
      <c r="AX486" s="19"/>
      <c r="AY486" s="19">
        <v>0</v>
      </c>
      <c r="AZ486" s="19">
        <v>0</v>
      </c>
      <c r="BA486" s="19">
        <v>0</v>
      </c>
      <c r="BB486" s="19">
        <v>0</v>
      </c>
      <c r="BC486" s="19">
        <v>0</v>
      </c>
      <c r="BD486" s="19">
        <v>0</v>
      </c>
      <c r="BE486" s="19">
        <v>0</v>
      </c>
      <c r="BF486" s="78">
        <v>0</v>
      </c>
      <c r="BG486" s="19">
        <v>0</v>
      </c>
      <c r="BH486" s="19">
        <v>0</v>
      </c>
      <c r="BI486" s="58">
        <f t="shared" si="1203"/>
        <v>0</v>
      </c>
      <c r="BJ486" s="59">
        <f t="shared" si="1204"/>
        <v>0</v>
      </c>
      <c r="BK486" s="58">
        <f t="shared" si="1205"/>
        <v>0</v>
      </c>
      <c r="BL486" s="59">
        <f t="shared" si="1206"/>
        <v>0</v>
      </c>
    </row>
    <row r="487" spans="1:64" s="60" customFormat="1" ht="18" customHeight="1" thickBot="1" x14ac:dyDescent="0.3">
      <c r="A487" s="53" t="s">
        <v>15</v>
      </c>
      <c r="B487" s="54" t="s">
        <v>105</v>
      </c>
      <c r="C487" s="19">
        <v>0</v>
      </c>
      <c r="D487" s="45">
        <v>0</v>
      </c>
      <c r="E487" s="19">
        <v>0</v>
      </c>
      <c r="F487" s="45">
        <v>0</v>
      </c>
      <c r="G487" s="150">
        <v>0</v>
      </c>
      <c r="H487" s="150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55">
        <f t="shared" si="1197"/>
        <v>0</v>
      </c>
      <c r="P487" s="55">
        <f t="shared" si="1198"/>
        <v>0</v>
      </c>
      <c r="Q487" s="19">
        <v>0</v>
      </c>
      <c r="R487" s="19">
        <v>0</v>
      </c>
      <c r="S487" s="19">
        <v>0</v>
      </c>
      <c r="T487" s="19">
        <v>0</v>
      </c>
      <c r="U487" s="19">
        <v>0</v>
      </c>
      <c r="V487" s="19">
        <v>0</v>
      </c>
      <c r="W487" s="19">
        <v>0</v>
      </c>
      <c r="X487" s="19">
        <v>0</v>
      </c>
      <c r="Y487" s="19">
        <v>0</v>
      </c>
      <c r="Z487" s="52">
        <v>0</v>
      </c>
      <c r="AA487" s="19">
        <v>0</v>
      </c>
      <c r="AB487" s="19">
        <v>0</v>
      </c>
      <c r="AC487" s="56">
        <f t="shared" si="1199"/>
        <v>0</v>
      </c>
      <c r="AD487" s="56">
        <f t="shared" si="1200"/>
        <v>0</v>
      </c>
      <c r="AE487" s="19">
        <v>0</v>
      </c>
      <c r="AF487" s="19">
        <v>0</v>
      </c>
      <c r="AG487" s="19">
        <v>0</v>
      </c>
      <c r="AH487" s="19">
        <v>0</v>
      </c>
      <c r="AI487" s="19">
        <v>0</v>
      </c>
      <c r="AJ487" s="19">
        <v>0</v>
      </c>
      <c r="AK487" s="19">
        <v>0</v>
      </c>
      <c r="AL487" s="19">
        <v>0</v>
      </c>
      <c r="AM487" s="19">
        <v>0</v>
      </c>
      <c r="AN487" s="19">
        <v>0</v>
      </c>
      <c r="AO487" s="19">
        <v>0</v>
      </c>
      <c r="AP487" s="19">
        <v>0</v>
      </c>
      <c r="AQ487" s="19">
        <v>0</v>
      </c>
      <c r="AR487" s="45">
        <v>0</v>
      </c>
      <c r="AS487" s="57">
        <f t="shared" si="1201"/>
        <v>0</v>
      </c>
      <c r="AT487" s="57">
        <f t="shared" si="1202"/>
        <v>0</v>
      </c>
      <c r="AU487" s="19">
        <v>0</v>
      </c>
      <c r="AV487" s="45">
        <v>0</v>
      </c>
      <c r="AW487" s="19">
        <v>0</v>
      </c>
      <c r="AX487" s="19">
        <v>0</v>
      </c>
      <c r="AY487" s="19">
        <v>0</v>
      </c>
      <c r="AZ487" s="19">
        <v>0</v>
      </c>
      <c r="BA487" s="19">
        <v>0</v>
      </c>
      <c r="BB487" s="19">
        <v>0</v>
      </c>
      <c r="BC487" s="19">
        <v>0</v>
      </c>
      <c r="BD487" s="19">
        <v>0</v>
      </c>
      <c r="BE487" s="19">
        <v>0</v>
      </c>
      <c r="BF487" s="19">
        <v>0</v>
      </c>
      <c r="BG487" s="19">
        <v>0</v>
      </c>
      <c r="BH487" s="19">
        <v>0</v>
      </c>
      <c r="BI487" s="58">
        <f t="shared" si="1203"/>
        <v>0</v>
      </c>
      <c r="BJ487" s="59">
        <f t="shared" si="1204"/>
        <v>0</v>
      </c>
      <c r="BK487" s="58">
        <f t="shared" si="1205"/>
        <v>0</v>
      </c>
      <c r="BL487" s="59">
        <f t="shared" si="1206"/>
        <v>0</v>
      </c>
    </row>
    <row r="488" spans="1:64" s="60" customFormat="1" ht="18" customHeight="1" thickBot="1" x14ac:dyDescent="0.3">
      <c r="A488" s="53" t="s">
        <v>22</v>
      </c>
      <c r="B488" s="54" t="s">
        <v>105</v>
      </c>
      <c r="C488" s="19">
        <v>0</v>
      </c>
      <c r="D488" s="45">
        <v>0</v>
      </c>
      <c r="E488" s="77">
        <v>0</v>
      </c>
      <c r="F488" s="45">
        <v>0</v>
      </c>
      <c r="G488" s="150">
        <v>0</v>
      </c>
      <c r="H488" s="150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0</v>
      </c>
      <c r="O488" s="55">
        <f t="shared" si="1197"/>
        <v>0</v>
      </c>
      <c r="P488" s="55">
        <f t="shared" si="1198"/>
        <v>0</v>
      </c>
      <c r="Q488" s="19">
        <v>0</v>
      </c>
      <c r="R488" s="19">
        <v>0</v>
      </c>
      <c r="S488" s="19">
        <v>0</v>
      </c>
      <c r="T488" s="19">
        <v>0</v>
      </c>
      <c r="U488" s="19">
        <v>0</v>
      </c>
      <c r="V488" s="19">
        <v>0</v>
      </c>
      <c r="W488" s="19">
        <v>0</v>
      </c>
      <c r="X488" s="19">
        <v>0</v>
      </c>
      <c r="Y488" s="19">
        <v>0</v>
      </c>
      <c r="Z488" s="52">
        <v>0</v>
      </c>
      <c r="AA488" s="19">
        <v>0</v>
      </c>
      <c r="AB488" s="19">
        <v>0</v>
      </c>
      <c r="AC488" s="56">
        <f t="shared" si="1199"/>
        <v>0</v>
      </c>
      <c r="AD488" s="56">
        <f t="shared" si="1200"/>
        <v>0</v>
      </c>
      <c r="AE488" s="19">
        <v>0</v>
      </c>
      <c r="AF488" s="19">
        <v>0</v>
      </c>
      <c r="AG488" s="19">
        <v>0</v>
      </c>
      <c r="AH488" s="19">
        <v>0</v>
      </c>
      <c r="AI488" s="19">
        <v>0</v>
      </c>
      <c r="AJ488" s="19">
        <v>0</v>
      </c>
      <c r="AK488" s="19">
        <v>0</v>
      </c>
      <c r="AL488" s="19">
        <v>0</v>
      </c>
      <c r="AM488" s="19">
        <v>0</v>
      </c>
      <c r="AN488" s="19">
        <v>0</v>
      </c>
      <c r="AO488" s="19">
        <v>0</v>
      </c>
      <c r="AP488" s="19">
        <v>0</v>
      </c>
      <c r="AQ488" s="19">
        <v>0</v>
      </c>
      <c r="AR488" s="45">
        <v>0</v>
      </c>
      <c r="AS488" s="57">
        <f t="shared" si="1201"/>
        <v>0</v>
      </c>
      <c r="AT488" s="57">
        <f t="shared" si="1202"/>
        <v>0</v>
      </c>
      <c r="AU488" s="19">
        <v>0</v>
      </c>
      <c r="AV488" s="45">
        <v>0</v>
      </c>
      <c r="AW488" s="19">
        <v>0</v>
      </c>
      <c r="AX488" s="19">
        <v>0</v>
      </c>
      <c r="AY488" s="19">
        <v>0</v>
      </c>
      <c r="AZ488" s="19">
        <v>0</v>
      </c>
      <c r="BA488" s="19">
        <v>0</v>
      </c>
      <c r="BB488" s="19">
        <v>0</v>
      </c>
      <c r="BC488" s="19">
        <v>0</v>
      </c>
      <c r="BD488" s="19">
        <v>0</v>
      </c>
      <c r="BE488" s="19">
        <v>0</v>
      </c>
      <c r="BF488" s="19">
        <v>0</v>
      </c>
      <c r="BG488" s="19">
        <v>0</v>
      </c>
      <c r="BH488" s="19">
        <v>0</v>
      </c>
      <c r="BI488" s="58">
        <f t="shared" si="1203"/>
        <v>0</v>
      </c>
      <c r="BJ488" s="59">
        <f t="shared" si="1204"/>
        <v>0</v>
      </c>
      <c r="BK488" s="58">
        <f t="shared" si="1205"/>
        <v>0</v>
      </c>
      <c r="BL488" s="59">
        <f t="shared" si="1206"/>
        <v>0</v>
      </c>
    </row>
    <row r="489" spans="1:64" s="60" customFormat="1" ht="18" customHeight="1" thickBot="1" x14ac:dyDescent="0.3">
      <c r="A489" s="53" t="s">
        <v>23</v>
      </c>
      <c r="B489" s="54" t="s">
        <v>105</v>
      </c>
      <c r="C489" s="19">
        <v>0</v>
      </c>
      <c r="D489" s="45">
        <v>0</v>
      </c>
      <c r="E489" s="19">
        <v>0</v>
      </c>
      <c r="F489" s="45">
        <v>0</v>
      </c>
      <c r="G489" s="150">
        <v>0</v>
      </c>
      <c r="H489" s="150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55">
        <f t="shared" si="1197"/>
        <v>0</v>
      </c>
      <c r="P489" s="55">
        <f t="shared" si="1198"/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52">
        <v>0</v>
      </c>
      <c r="AA489" s="19">
        <v>0</v>
      </c>
      <c r="AB489" s="19">
        <v>0</v>
      </c>
      <c r="AC489" s="56">
        <f t="shared" si="1199"/>
        <v>0</v>
      </c>
      <c r="AD489" s="56">
        <f t="shared" si="1200"/>
        <v>0</v>
      </c>
      <c r="AE489" s="19">
        <v>0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45">
        <v>0</v>
      </c>
      <c r="AS489" s="57">
        <f t="shared" si="1201"/>
        <v>0</v>
      </c>
      <c r="AT489" s="57">
        <f t="shared" si="1202"/>
        <v>0</v>
      </c>
      <c r="AU489" s="19">
        <v>0</v>
      </c>
      <c r="AV489" s="45">
        <v>0</v>
      </c>
      <c r="AW489" s="19">
        <v>0</v>
      </c>
      <c r="AX489" s="19">
        <v>0</v>
      </c>
      <c r="AY489" s="19">
        <v>0</v>
      </c>
      <c r="AZ489" s="19">
        <v>0</v>
      </c>
      <c r="BA489" s="19">
        <v>0</v>
      </c>
      <c r="BB489" s="19">
        <v>0</v>
      </c>
      <c r="BC489" s="19">
        <v>0</v>
      </c>
      <c r="BD489" s="19">
        <v>0</v>
      </c>
      <c r="BE489" s="19">
        <v>0</v>
      </c>
      <c r="BF489" s="19">
        <v>0</v>
      </c>
      <c r="BG489" s="19">
        <v>0</v>
      </c>
      <c r="BH489" s="19">
        <v>0</v>
      </c>
      <c r="BI489" s="58">
        <f t="shared" si="1203"/>
        <v>0</v>
      </c>
      <c r="BJ489" s="59">
        <f t="shared" si="1204"/>
        <v>0</v>
      </c>
      <c r="BK489" s="58">
        <f t="shared" si="1205"/>
        <v>0</v>
      </c>
      <c r="BL489" s="59">
        <f t="shared" si="1206"/>
        <v>0</v>
      </c>
    </row>
    <row r="490" spans="1:64" s="60" customFormat="1" ht="20.25" customHeight="1" thickBot="1" x14ac:dyDescent="0.3">
      <c r="A490" s="3">
        <v>22</v>
      </c>
      <c r="B490" s="4" t="s">
        <v>105</v>
      </c>
      <c r="C490" s="30">
        <f>SUM(C470:C489)</f>
        <v>2198</v>
      </c>
      <c r="D490" s="2">
        <f>SUM(D470:D489)</f>
        <v>128568</v>
      </c>
      <c r="E490" s="30">
        <f>SUM(E470:E489)</f>
        <v>735</v>
      </c>
      <c r="F490" s="2">
        <f>SUM(F470:F489)</f>
        <v>22262</v>
      </c>
      <c r="G490" s="30">
        <f t="shared" ref="G490" si="1265">SUM(G470:G489)</f>
        <v>29</v>
      </c>
      <c r="H490" s="2">
        <f t="shared" ref="H490" si="1266">SUM(H470:H489)</f>
        <v>10091</v>
      </c>
      <c r="I490" s="30">
        <f t="shared" ref="I490" si="1267">SUM(I470:I489)</f>
        <v>66</v>
      </c>
      <c r="J490" s="2">
        <f t="shared" ref="J490" si="1268">SUM(J470:J489)</f>
        <v>3333</v>
      </c>
      <c r="K490" s="30">
        <f t="shared" ref="K490" si="1269">SUM(K470:K489)</f>
        <v>70</v>
      </c>
      <c r="L490" s="2">
        <f t="shared" ref="L490" si="1270">SUM(L470:L489)</f>
        <v>35546</v>
      </c>
      <c r="M490" s="30">
        <f t="shared" ref="M490" si="1271">SUM(M470:M489)</f>
        <v>3</v>
      </c>
      <c r="N490" s="2">
        <f t="shared" ref="N490" si="1272">SUM(N470:N489)</f>
        <v>931</v>
      </c>
      <c r="O490" s="30">
        <f t="shared" ref="O490" si="1273">SUM(O470:O489)</f>
        <v>3069</v>
      </c>
      <c r="P490" s="2">
        <f t="shared" ref="P490" si="1274">SUM(P470:P489)</f>
        <v>189709</v>
      </c>
      <c r="Q490" s="30">
        <f t="shared" ref="Q490" si="1275">SUM(Q470:Q489)</f>
        <v>2465</v>
      </c>
      <c r="R490" s="2">
        <f t="shared" ref="R490" si="1276">SUM(R470:R489)</f>
        <v>102968</v>
      </c>
      <c r="S490" s="30">
        <f t="shared" ref="S490" si="1277">SUM(S470:S489)</f>
        <v>72</v>
      </c>
      <c r="T490" s="2">
        <f t="shared" ref="T490" si="1278">SUM(T470:T489)</f>
        <v>72906</v>
      </c>
      <c r="U490" s="30">
        <f t="shared" ref="U490" si="1279">SUM(U470:U489)</f>
        <v>12</v>
      </c>
      <c r="V490" s="2">
        <f t="shared" ref="V490" si="1280">SUM(V470:V489)</f>
        <v>52076</v>
      </c>
      <c r="W490" s="30">
        <f t="shared" ref="W490" si="1281">SUM(W470:W489)</f>
        <v>4</v>
      </c>
      <c r="X490" s="2">
        <f t="shared" ref="X490" si="1282">SUM(X470:X489)</f>
        <v>20830</v>
      </c>
      <c r="Y490" s="30">
        <f t="shared" ref="Y490" si="1283">SUM(Y470:Y489)</f>
        <v>1</v>
      </c>
      <c r="Z490" s="2">
        <f t="shared" ref="Z490" si="1284">SUM(Z470:Z489)</f>
        <v>2975</v>
      </c>
      <c r="AA490" s="30">
        <f t="shared" ref="AA490" si="1285">SUM(AA470:AA489)</f>
        <v>0</v>
      </c>
      <c r="AB490" s="2">
        <f t="shared" ref="AB490" si="1286">SUM(AB470:AB489)</f>
        <v>0</v>
      </c>
      <c r="AC490" s="30">
        <f t="shared" ref="AC490" si="1287">SUM(AC470:AC489)</f>
        <v>89</v>
      </c>
      <c r="AD490" s="2">
        <f t="shared" ref="AD490" si="1288">SUM(AD470:AD489)</f>
        <v>148787</v>
      </c>
      <c r="AE490" s="30">
        <f t="shared" ref="AE490" si="1289">SUM(AE470:AE489)</f>
        <v>0</v>
      </c>
      <c r="AF490" s="2">
        <f t="shared" ref="AF490" si="1290">SUM(AF470:AF489)</f>
        <v>0</v>
      </c>
      <c r="AG490" s="30">
        <f t="shared" ref="AG490" si="1291">SUM(AG470:AG489)</f>
        <v>19</v>
      </c>
      <c r="AH490" s="2">
        <f t="shared" ref="AH490" si="1292">SUM(AH470:AH489)</f>
        <v>3784</v>
      </c>
      <c r="AI490" s="30">
        <f t="shared" ref="AI490" si="1293">SUM(AI470:AI489)</f>
        <v>51</v>
      </c>
      <c r="AJ490" s="2">
        <f t="shared" ref="AJ490" si="1294">SUM(AJ470:AJ489)</f>
        <v>45612</v>
      </c>
      <c r="AK490" s="30">
        <f t="shared" ref="AK490" si="1295">SUM(AK470:AK489)</f>
        <v>5</v>
      </c>
      <c r="AL490" s="2">
        <f t="shared" ref="AL490" si="1296">SUM(AL470:AL489)</f>
        <v>5036</v>
      </c>
      <c r="AM490" s="30">
        <f t="shared" ref="AM490" si="1297">SUM(AM470:AM489)</f>
        <v>5</v>
      </c>
      <c r="AN490" s="2">
        <f t="shared" ref="AN490" si="1298">SUM(AN470:AN489)</f>
        <v>299</v>
      </c>
      <c r="AO490" s="30">
        <f t="shared" ref="AO490" si="1299">SUM(AO470:AO489)</f>
        <v>0</v>
      </c>
      <c r="AP490" s="2">
        <f t="shared" ref="AP490" si="1300">SUM(AP470:AP489)</f>
        <v>0</v>
      </c>
      <c r="AQ490" s="30">
        <f t="shared" ref="AQ490" si="1301">SUM(AQ470:AQ489)</f>
        <v>0</v>
      </c>
      <c r="AR490" s="2">
        <f t="shared" ref="AR490" si="1302">SUM(AR470:AR489)</f>
        <v>0</v>
      </c>
      <c r="AS490" s="30">
        <f t="shared" ref="AS490" si="1303">SUM(AS470:AS489)</f>
        <v>3238</v>
      </c>
      <c r="AT490" s="2">
        <f t="shared" ref="AT490" si="1304">SUM(AT470:AT489)</f>
        <v>393227</v>
      </c>
      <c r="AU490" s="30">
        <f t="shared" ref="AU490" si="1305">SUM(AU470:AU489)</f>
        <v>1972</v>
      </c>
      <c r="AV490" s="2">
        <f t="shared" ref="AV490" si="1306">SUM(AV470:AV489)</f>
        <v>160174</v>
      </c>
      <c r="AW490" s="30">
        <f t="shared" ref="AW490" si="1307">SUM(AW470:AW489)</f>
        <v>195</v>
      </c>
      <c r="AX490" s="2">
        <f t="shared" ref="AX490" si="1308">SUM(AX470:AX489)</f>
        <v>28854</v>
      </c>
      <c r="AY490" s="30">
        <f t="shared" ref="AY490" si="1309">SUM(AY470:AY489)</f>
        <v>0</v>
      </c>
      <c r="AZ490" s="2">
        <f t="shared" ref="AZ490" si="1310">SUM(AZ470:AZ489)</f>
        <v>0</v>
      </c>
      <c r="BA490" s="30">
        <f t="shared" ref="BA490" si="1311">SUM(BA470:BA489)</f>
        <v>1</v>
      </c>
      <c r="BB490" s="2">
        <f t="shared" ref="BB490" si="1312">SUM(BB470:BB489)</f>
        <v>1538</v>
      </c>
      <c r="BC490" s="30">
        <f t="shared" ref="BC490" si="1313">SUM(BC470:BC489)</f>
        <v>5</v>
      </c>
      <c r="BD490" s="2">
        <f t="shared" ref="BD490" si="1314">SUM(BD470:BD489)</f>
        <v>12306</v>
      </c>
      <c r="BE490" s="30">
        <f t="shared" ref="BE490" si="1315">SUM(BE470:BE489)</f>
        <v>118</v>
      </c>
      <c r="BF490" s="2">
        <f t="shared" ref="BF490" si="1316">SUM(BF470:BF489)</f>
        <v>83842</v>
      </c>
      <c r="BG490" s="30">
        <f t="shared" ref="BG490" si="1317">SUM(BG470:BG489)</f>
        <v>247</v>
      </c>
      <c r="BH490" s="2">
        <f t="shared" ref="BH490" si="1318">SUM(BH470:BH489)</f>
        <v>63074</v>
      </c>
      <c r="BI490" s="30">
        <f t="shared" ref="BI490" si="1319">SUM(BI470:BI489)</f>
        <v>371</v>
      </c>
      <c r="BJ490" s="2">
        <f t="shared" ref="BJ490" si="1320">SUM(BJ470:BJ489)</f>
        <v>160760</v>
      </c>
      <c r="BK490" s="30">
        <f t="shared" ref="BK490" si="1321">SUM(BK470:BK489)</f>
        <v>3609</v>
      </c>
      <c r="BL490" s="2">
        <f t="shared" ref="BL490" si="1322">SUM(BL470:BL489)</f>
        <v>553987</v>
      </c>
    </row>
    <row r="491" spans="1:64" s="60" customFormat="1" ht="18" customHeight="1" thickBot="1" x14ac:dyDescent="0.3">
      <c r="A491" s="53"/>
      <c r="B491" s="54"/>
      <c r="C491" s="19">
        <v>0</v>
      </c>
      <c r="D491" s="45">
        <v>0</v>
      </c>
      <c r="E491" s="19">
        <v>0</v>
      </c>
      <c r="F491" s="45">
        <v>0</v>
      </c>
      <c r="G491" s="150">
        <v>0</v>
      </c>
      <c r="H491" s="150">
        <v>0</v>
      </c>
      <c r="I491" s="19"/>
      <c r="J491" s="19"/>
      <c r="K491" s="19"/>
      <c r="L491" s="19"/>
      <c r="M491" s="19"/>
      <c r="N491" s="19"/>
      <c r="O491" s="55">
        <f t="shared" si="1197"/>
        <v>0</v>
      </c>
      <c r="P491" s="55">
        <f t="shared" si="1198"/>
        <v>0</v>
      </c>
      <c r="Q491" s="19"/>
      <c r="R491" s="19"/>
      <c r="S491" s="19"/>
      <c r="T491" s="19"/>
      <c r="U491" s="19"/>
      <c r="V491" s="19"/>
      <c r="W491" s="19"/>
      <c r="X491" s="19"/>
      <c r="Y491" s="19"/>
      <c r="Z491" s="52"/>
      <c r="AA491" s="19"/>
      <c r="AB491" s="19"/>
      <c r="AC491" s="56">
        <f t="shared" si="1199"/>
        <v>0</v>
      </c>
      <c r="AD491" s="56">
        <f t="shared" si="1200"/>
        <v>0</v>
      </c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45"/>
      <c r="AS491" s="57">
        <f t="shared" si="1201"/>
        <v>0</v>
      </c>
      <c r="AT491" s="57">
        <f t="shared" si="1202"/>
        <v>0</v>
      </c>
      <c r="AU491" s="19"/>
      <c r="AV491" s="45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58">
        <f t="shared" si="1203"/>
        <v>0</v>
      </c>
      <c r="BJ491" s="59">
        <f t="shared" si="1204"/>
        <v>0</v>
      </c>
      <c r="BK491" s="58">
        <f t="shared" si="1205"/>
        <v>0</v>
      </c>
      <c r="BL491" s="59">
        <f t="shared" si="1206"/>
        <v>0</v>
      </c>
    </row>
    <row r="492" spans="1:64" s="60" customFormat="1" ht="18" customHeight="1" thickBot="1" x14ac:dyDescent="0.3">
      <c r="A492" s="53" t="s">
        <v>4</v>
      </c>
      <c r="B492" s="54" t="s">
        <v>124</v>
      </c>
      <c r="C492" s="19">
        <v>0</v>
      </c>
      <c r="D492" s="45">
        <v>0</v>
      </c>
      <c r="E492" s="19">
        <v>0</v>
      </c>
      <c r="F492" s="45">
        <v>0</v>
      </c>
      <c r="G492" s="150">
        <v>0</v>
      </c>
      <c r="H492" s="150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55">
        <f t="shared" si="1197"/>
        <v>0</v>
      </c>
      <c r="P492" s="55">
        <f t="shared" si="1198"/>
        <v>0</v>
      </c>
      <c r="Q492" s="19">
        <v>0</v>
      </c>
      <c r="R492" s="19">
        <v>0</v>
      </c>
      <c r="S492" s="19">
        <v>0</v>
      </c>
      <c r="T492" s="19">
        <v>0</v>
      </c>
      <c r="U492" s="19">
        <v>0</v>
      </c>
      <c r="V492" s="19">
        <v>0</v>
      </c>
      <c r="W492" s="19">
        <v>0</v>
      </c>
      <c r="X492" s="19">
        <v>0</v>
      </c>
      <c r="Y492" s="19">
        <v>0</v>
      </c>
      <c r="Z492" s="52">
        <v>0</v>
      </c>
      <c r="AA492" s="19">
        <v>0</v>
      </c>
      <c r="AB492" s="19">
        <v>0</v>
      </c>
      <c r="AC492" s="56">
        <f t="shared" si="1199"/>
        <v>0</v>
      </c>
      <c r="AD492" s="56">
        <f t="shared" si="1200"/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0</v>
      </c>
      <c r="AJ492" s="19">
        <v>0</v>
      </c>
      <c r="AK492" s="19">
        <v>0</v>
      </c>
      <c r="AL492" s="19">
        <v>0</v>
      </c>
      <c r="AM492" s="19">
        <v>0</v>
      </c>
      <c r="AN492" s="19">
        <v>0</v>
      </c>
      <c r="AO492" s="19">
        <v>0</v>
      </c>
      <c r="AP492" s="19">
        <v>0</v>
      </c>
      <c r="AQ492" s="19">
        <v>0</v>
      </c>
      <c r="AR492" s="45">
        <v>0</v>
      </c>
      <c r="AS492" s="57">
        <f t="shared" si="1201"/>
        <v>0</v>
      </c>
      <c r="AT492" s="57">
        <f t="shared" si="1202"/>
        <v>0</v>
      </c>
      <c r="AU492" s="19">
        <v>0</v>
      </c>
      <c r="AV492" s="45">
        <v>0</v>
      </c>
      <c r="AW492" s="19">
        <v>0</v>
      </c>
      <c r="AX492" s="19">
        <v>0</v>
      </c>
      <c r="AY492" s="19">
        <v>0</v>
      </c>
      <c r="AZ492" s="19">
        <v>0</v>
      </c>
      <c r="BA492" s="19">
        <v>0</v>
      </c>
      <c r="BB492" s="19">
        <v>0</v>
      </c>
      <c r="BC492" s="19">
        <v>0</v>
      </c>
      <c r="BD492" s="19">
        <v>0</v>
      </c>
      <c r="BE492" s="19">
        <v>0</v>
      </c>
      <c r="BF492" s="19">
        <v>0</v>
      </c>
      <c r="BG492" s="19">
        <v>0</v>
      </c>
      <c r="BH492" s="19">
        <v>0</v>
      </c>
      <c r="BI492" s="58">
        <f t="shared" si="1203"/>
        <v>0</v>
      </c>
      <c r="BJ492" s="59">
        <f t="shared" si="1204"/>
        <v>0</v>
      </c>
      <c r="BK492" s="58">
        <f t="shared" si="1205"/>
        <v>0</v>
      </c>
      <c r="BL492" s="59">
        <f t="shared" si="1206"/>
        <v>0</v>
      </c>
    </row>
    <row r="493" spans="1:64" s="60" customFormat="1" ht="18" customHeight="1" thickBot="1" x14ac:dyDescent="0.3">
      <c r="A493" s="53" t="s">
        <v>20</v>
      </c>
      <c r="B493" s="54" t="s">
        <v>124</v>
      </c>
      <c r="C493" s="19">
        <v>0</v>
      </c>
      <c r="D493" s="45">
        <v>0</v>
      </c>
      <c r="E493" s="75">
        <v>0</v>
      </c>
      <c r="F493" s="45">
        <v>0</v>
      </c>
      <c r="G493" s="150">
        <v>0</v>
      </c>
      <c r="H493" s="150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55">
        <f t="shared" si="1197"/>
        <v>0</v>
      </c>
      <c r="P493" s="55">
        <f t="shared" si="1198"/>
        <v>0</v>
      </c>
      <c r="Q493" s="19">
        <v>0</v>
      </c>
      <c r="R493" s="19">
        <v>0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52">
        <v>0</v>
      </c>
      <c r="AA493" s="19">
        <v>0</v>
      </c>
      <c r="AB493" s="19">
        <v>0</v>
      </c>
      <c r="AC493" s="56">
        <f t="shared" si="1199"/>
        <v>0</v>
      </c>
      <c r="AD493" s="56">
        <f t="shared" si="1200"/>
        <v>0</v>
      </c>
      <c r="AE493" s="19">
        <v>0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0</v>
      </c>
      <c r="AP493" s="19">
        <v>0</v>
      </c>
      <c r="AQ493" s="19">
        <v>0</v>
      </c>
      <c r="AR493" s="45">
        <v>0</v>
      </c>
      <c r="AS493" s="57">
        <f t="shared" si="1201"/>
        <v>0</v>
      </c>
      <c r="AT493" s="57">
        <f t="shared" si="1202"/>
        <v>0</v>
      </c>
      <c r="AU493" s="19">
        <v>0</v>
      </c>
      <c r="AV493" s="45">
        <v>0</v>
      </c>
      <c r="AW493" s="19">
        <v>0</v>
      </c>
      <c r="AX493" s="19">
        <v>0</v>
      </c>
      <c r="AY493" s="19">
        <v>0</v>
      </c>
      <c r="AZ493" s="19">
        <v>0</v>
      </c>
      <c r="BA493" s="19">
        <v>0</v>
      </c>
      <c r="BB493" s="19">
        <v>0</v>
      </c>
      <c r="BC493" s="19">
        <v>0</v>
      </c>
      <c r="BD493" s="19">
        <v>0</v>
      </c>
      <c r="BE493" s="19">
        <v>0</v>
      </c>
      <c r="BF493" s="19">
        <v>0</v>
      </c>
      <c r="BG493" s="19">
        <v>0</v>
      </c>
      <c r="BH493" s="19">
        <v>0</v>
      </c>
      <c r="BI493" s="58">
        <f t="shared" si="1203"/>
        <v>0</v>
      </c>
      <c r="BJ493" s="59">
        <f t="shared" si="1204"/>
        <v>0</v>
      </c>
      <c r="BK493" s="58">
        <f t="shared" si="1205"/>
        <v>0</v>
      </c>
      <c r="BL493" s="59">
        <f t="shared" si="1206"/>
        <v>0</v>
      </c>
    </row>
    <row r="494" spans="1:64" s="60" customFormat="1" ht="18" customHeight="1" thickBot="1" x14ac:dyDescent="0.3">
      <c r="A494" s="53" t="s">
        <v>5</v>
      </c>
      <c r="B494" s="54" t="s">
        <v>124</v>
      </c>
      <c r="C494" s="19">
        <v>0</v>
      </c>
      <c r="D494" s="45">
        <v>0</v>
      </c>
      <c r="E494" s="19">
        <v>0</v>
      </c>
      <c r="F494" s="45">
        <v>0</v>
      </c>
      <c r="G494" s="150">
        <v>0</v>
      </c>
      <c r="H494" s="150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55">
        <f t="shared" si="1197"/>
        <v>0</v>
      </c>
      <c r="P494" s="55">
        <f t="shared" si="1198"/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52">
        <v>0</v>
      </c>
      <c r="AA494" s="19">
        <v>0</v>
      </c>
      <c r="AB494" s="19">
        <v>0</v>
      </c>
      <c r="AC494" s="56">
        <f t="shared" si="1199"/>
        <v>0</v>
      </c>
      <c r="AD494" s="56">
        <f t="shared" si="1200"/>
        <v>0</v>
      </c>
      <c r="AE494" s="19">
        <v>0</v>
      </c>
      <c r="AF494" s="19">
        <v>0</v>
      </c>
      <c r="AG494" s="19">
        <v>0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0</v>
      </c>
      <c r="AN494" s="19">
        <v>0</v>
      </c>
      <c r="AO494" s="19">
        <v>0</v>
      </c>
      <c r="AP494" s="19">
        <v>0</v>
      </c>
      <c r="AQ494" s="19">
        <v>0</v>
      </c>
      <c r="AR494" s="45">
        <v>0</v>
      </c>
      <c r="AS494" s="57">
        <f t="shared" si="1201"/>
        <v>0</v>
      </c>
      <c r="AT494" s="57">
        <f t="shared" si="1202"/>
        <v>0</v>
      </c>
      <c r="AU494" s="19">
        <v>0</v>
      </c>
      <c r="AV494" s="45">
        <v>0</v>
      </c>
      <c r="AW494" s="19">
        <v>0</v>
      </c>
      <c r="AX494" s="19">
        <v>0</v>
      </c>
      <c r="AY494" s="19">
        <v>0</v>
      </c>
      <c r="AZ494" s="19">
        <v>0</v>
      </c>
      <c r="BA494" s="19">
        <v>0</v>
      </c>
      <c r="BB494" s="19">
        <v>0</v>
      </c>
      <c r="BC494" s="19">
        <v>0</v>
      </c>
      <c r="BD494" s="19">
        <v>0</v>
      </c>
      <c r="BE494" s="19">
        <v>0</v>
      </c>
      <c r="BF494" s="19">
        <v>0</v>
      </c>
      <c r="BG494" s="19">
        <v>0</v>
      </c>
      <c r="BH494" s="19">
        <v>0</v>
      </c>
      <c r="BI494" s="58">
        <f t="shared" si="1203"/>
        <v>0</v>
      </c>
      <c r="BJ494" s="59">
        <f t="shared" si="1204"/>
        <v>0</v>
      </c>
      <c r="BK494" s="58">
        <f t="shared" si="1205"/>
        <v>0</v>
      </c>
      <c r="BL494" s="59">
        <f t="shared" si="1206"/>
        <v>0</v>
      </c>
    </row>
    <row r="495" spans="1:64" s="60" customFormat="1" ht="18" customHeight="1" thickBot="1" x14ac:dyDescent="0.3">
      <c r="A495" s="53" t="s">
        <v>25</v>
      </c>
      <c r="B495" s="54" t="s">
        <v>124</v>
      </c>
      <c r="C495" s="19">
        <v>0</v>
      </c>
      <c r="D495" s="45">
        <v>0</v>
      </c>
      <c r="E495" s="19">
        <v>0</v>
      </c>
      <c r="F495" s="45">
        <v>0</v>
      </c>
      <c r="G495" s="150">
        <v>0</v>
      </c>
      <c r="H495" s="150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55">
        <f t="shared" si="1197"/>
        <v>0</v>
      </c>
      <c r="P495" s="55">
        <f t="shared" si="1198"/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52">
        <v>0</v>
      </c>
      <c r="AA495" s="19">
        <v>0</v>
      </c>
      <c r="AB495" s="19">
        <v>0</v>
      </c>
      <c r="AC495" s="56">
        <f t="shared" si="1199"/>
        <v>0</v>
      </c>
      <c r="AD495" s="56">
        <f t="shared" si="1200"/>
        <v>0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0</v>
      </c>
      <c r="AN495" s="19">
        <v>0</v>
      </c>
      <c r="AO495" s="19">
        <v>0</v>
      </c>
      <c r="AP495" s="19">
        <v>0</v>
      </c>
      <c r="AQ495" s="19">
        <v>0</v>
      </c>
      <c r="AR495" s="45">
        <v>0</v>
      </c>
      <c r="AS495" s="57">
        <f t="shared" si="1201"/>
        <v>0</v>
      </c>
      <c r="AT495" s="57">
        <f t="shared" si="1202"/>
        <v>0</v>
      </c>
      <c r="AU495" s="19">
        <v>0</v>
      </c>
      <c r="AV495" s="45">
        <v>0</v>
      </c>
      <c r="AW495" s="19">
        <v>0</v>
      </c>
      <c r="AX495" s="19">
        <v>0</v>
      </c>
      <c r="AY495" s="19">
        <v>0</v>
      </c>
      <c r="AZ495" s="19">
        <v>0</v>
      </c>
      <c r="BA495" s="19">
        <v>0</v>
      </c>
      <c r="BB495" s="19">
        <v>0</v>
      </c>
      <c r="BC495" s="19">
        <v>0</v>
      </c>
      <c r="BD495" s="19">
        <v>0</v>
      </c>
      <c r="BE495" s="19">
        <v>0</v>
      </c>
      <c r="BF495" s="19">
        <v>0</v>
      </c>
      <c r="BG495" s="19">
        <v>0</v>
      </c>
      <c r="BH495" s="19">
        <v>0</v>
      </c>
      <c r="BI495" s="58">
        <f t="shared" si="1203"/>
        <v>0</v>
      </c>
      <c r="BJ495" s="59">
        <f t="shared" si="1204"/>
        <v>0</v>
      </c>
      <c r="BK495" s="58">
        <f t="shared" si="1205"/>
        <v>0</v>
      </c>
      <c r="BL495" s="59">
        <f t="shared" si="1206"/>
        <v>0</v>
      </c>
    </row>
    <row r="496" spans="1:64" s="60" customFormat="1" ht="18" customHeight="1" thickBot="1" x14ac:dyDescent="0.3">
      <c r="A496" s="53" t="s">
        <v>6</v>
      </c>
      <c r="B496" s="54" t="s">
        <v>124</v>
      </c>
      <c r="C496" s="19">
        <v>0</v>
      </c>
      <c r="D496" s="45">
        <v>0</v>
      </c>
      <c r="E496" s="19">
        <v>0</v>
      </c>
      <c r="F496" s="45">
        <v>0</v>
      </c>
      <c r="G496" s="150">
        <v>0</v>
      </c>
      <c r="H496" s="150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55">
        <f t="shared" si="1197"/>
        <v>0</v>
      </c>
      <c r="P496" s="55">
        <f t="shared" si="1198"/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0</v>
      </c>
      <c r="V496" s="19">
        <v>0</v>
      </c>
      <c r="W496" s="19">
        <v>0</v>
      </c>
      <c r="X496" s="19">
        <v>0</v>
      </c>
      <c r="Y496" s="19">
        <v>0</v>
      </c>
      <c r="Z496" s="52">
        <v>0</v>
      </c>
      <c r="AA496" s="19">
        <v>0</v>
      </c>
      <c r="AB496" s="19">
        <v>0</v>
      </c>
      <c r="AC496" s="56">
        <f t="shared" si="1199"/>
        <v>0</v>
      </c>
      <c r="AD496" s="56">
        <f t="shared" si="1200"/>
        <v>0</v>
      </c>
      <c r="AE496" s="19">
        <v>0</v>
      </c>
      <c r="AF496" s="19">
        <v>0</v>
      </c>
      <c r="AG496" s="19">
        <v>0</v>
      </c>
      <c r="AH496" s="19">
        <v>0</v>
      </c>
      <c r="AI496" s="19">
        <v>0</v>
      </c>
      <c r="AJ496" s="19">
        <v>0</v>
      </c>
      <c r="AK496" s="19">
        <v>0</v>
      </c>
      <c r="AL496" s="19">
        <v>0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45">
        <v>0</v>
      </c>
      <c r="AS496" s="57">
        <f t="shared" si="1201"/>
        <v>0</v>
      </c>
      <c r="AT496" s="57">
        <f t="shared" si="1202"/>
        <v>0</v>
      </c>
      <c r="AU496" s="19">
        <v>0</v>
      </c>
      <c r="AV496" s="45">
        <v>0</v>
      </c>
      <c r="AW496" s="19">
        <v>0</v>
      </c>
      <c r="AX496" s="19">
        <v>0</v>
      </c>
      <c r="AY496" s="19">
        <v>0</v>
      </c>
      <c r="AZ496" s="19">
        <v>0</v>
      </c>
      <c r="BA496" s="19">
        <v>0</v>
      </c>
      <c r="BB496" s="19">
        <v>0</v>
      </c>
      <c r="BC496" s="19">
        <v>0</v>
      </c>
      <c r="BD496" s="19">
        <v>0</v>
      </c>
      <c r="BE496" s="19">
        <v>0</v>
      </c>
      <c r="BF496" s="19">
        <v>0</v>
      </c>
      <c r="BG496" s="19">
        <v>0</v>
      </c>
      <c r="BH496" s="19">
        <v>0</v>
      </c>
      <c r="BI496" s="58">
        <f t="shared" si="1203"/>
        <v>0</v>
      </c>
      <c r="BJ496" s="59">
        <f t="shared" si="1204"/>
        <v>0</v>
      </c>
      <c r="BK496" s="58">
        <f t="shared" si="1205"/>
        <v>0</v>
      </c>
      <c r="BL496" s="59">
        <f t="shared" si="1206"/>
        <v>0</v>
      </c>
    </row>
    <row r="497" spans="1:64" s="60" customFormat="1" ht="18" customHeight="1" thickBot="1" x14ac:dyDescent="0.3">
      <c r="A497" s="53" t="s">
        <v>27</v>
      </c>
      <c r="B497" s="54" t="s">
        <v>124</v>
      </c>
      <c r="C497" s="19">
        <v>0</v>
      </c>
      <c r="D497" s="45">
        <v>0</v>
      </c>
      <c r="E497" s="19">
        <v>0</v>
      </c>
      <c r="F497" s="45">
        <v>0</v>
      </c>
      <c r="G497" s="150">
        <v>0</v>
      </c>
      <c r="H497" s="150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55">
        <f t="shared" si="1197"/>
        <v>0</v>
      </c>
      <c r="P497" s="55">
        <f t="shared" si="1198"/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0</v>
      </c>
      <c r="V497" s="19">
        <v>0</v>
      </c>
      <c r="W497" s="19">
        <v>0</v>
      </c>
      <c r="X497" s="19">
        <v>0</v>
      </c>
      <c r="Y497" s="19">
        <v>0</v>
      </c>
      <c r="Z497" s="52">
        <v>0</v>
      </c>
      <c r="AA497" s="19">
        <v>0</v>
      </c>
      <c r="AB497" s="19">
        <v>0</v>
      </c>
      <c r="AC497" s="56">
        <f t="shared" si="1199"/>
        <v>0</v>
      </c>
      <c r="AD497" s="56">
        <f t="shared" si="1200"/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45">
        <v>0</v>
      </c>
      <c r="AS497" s="57">
        <f t="shared" si="1201"/>
        <v>0</v>
      </c>
      <c r="AT497" s="57">
        <f t="shared" si="1202"/>
        <v>0</v>
      </c>
      <c r="AU497" s="19">
        <v>0</v>
      </c>
      <c r="AV497" s="45">
        <v>0</v>
      </c>
      <c r="AW497" s="19">
        <v>0</v>
      </c>
      <c r="AX497" s="19">
        <v>0</v>
      </c>
      <c r="AY497" s="19">
        <v>0</v>
      </c>
      <c r="AZ497" s="19">
        <v>0</v>
      </c>
      <c r="BA497" s="19">
        <v>0</v>
      </c>
      <c r="BB497" s="19">
        <v>0</v>
      </c>
      <c r="BC497" s="19">
        <v>0</v>
      </c>
      <c r="BD497" s="19">
        <v>0</v>
      </c>
      <c r="BE497" s="19">
        <v>0</v>
      </c>
      <c r="BF497" s="19">
        <v>0</v>
      </c>
      <c r="BG497" s="19">
        <v>0</v>
      </c>
      <c r="BH497" s="19">
        <v>0</v>
      </c>
      <c r="BI497" s="58">
        <f t="shared" si="1203"/>
        <v>0</v>
      </c>
      <c r="BJ497" s="59">
        <f t="shared" si="1204"/>
        <v>0</v>
      </c>
      <c r="BK497" s="58">
        <f t="shared" si="1205"/>
        <v>0</v>
      </c>
      <c r="BL497" s="59">
        <f t="shared" si="1206"/>
        <v>0</v>
      </c>
    </row>
    <row r="498" spans="1:64" s="60" customFormat="1" ht="18" customHeight="1" thickBot="1" x14ac:dyDescent="0.3">
      <c r="A498" s="53" t="s">
        <v>7</v>
      </c>
      <c r="B498" s="54" t="s">
        <v>124</v>
      </c>
      <c r="C498" s="19">
        <v>0</v>
      </c>
      <c r="D498" s="45">
        <v>0</v>
      </c>
      <c r="E498" s="19">
        <v>0</v>
      </c>
      <c r="F498" s="45">
        <v>0</v>
      </c>
      <c r="G498" s="150">
        <v>0</v>
      </c>
      <c r="H498" s="150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55">
        <f t="shared" si="1197"/>
        <v>0</v>
      </c>
      <c r="P498" s="55">
        <f t="shared" si="1198"/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52">
        <v>0</v>
      </c>
      <c r="AA498" s="19">
        <v>0</v>
      </c>
      <c r="AB498" s="19">
        <v>0</v>
      </c>
      <c r="AC498" s="56">
        <f t="shared" si="1199"/>
        <v>0</v>
      </c>
      <c r="AD498" s="56">
        <f t="shared" si="1200"/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45">
        <v>0</v>
      </c>
      <c r="AS498" s="57">
        <f t="shared" si="1201"/>
        <v>0</v>
      </c>
      <c r="AT498" s="57">
        <f t="shared" si="1202"/>
        <v>0</v>
      </c>
      <c r="AU498" s="19">
        <v>0</v>
      </c>
      <c r="AV498" s="45">
        <v>0</v>
      </c>
      <c r="AW498" s="19">
        <v>0</v>
      </c>
      <c r="AX498" s="19">
        <v>0</v>
      </c>
      <c r="AY498" s="19">
        <v>0</v>
      </c>
      <c r="AZ498" s="19">
        <v>0</v>
      </c>
      <c r="BA498" s="19">
        <v>0</v>
      </c>
      <c r="BB498" s="19">
        <v>0</v>
      </c>
      <c r="BC498" s="19">
        <v>0</v>
      </c>
      <c r="BD498" s="19">
        <v>0</v>
      </c>
      <c r="BE498" s="19">
        <v>0</v>
      </c>
      <c r="BF498" s="19">
        <v>0</v>
      </c>
      <c r="BG498" s="19">
        <v>0</v>
      </c>
      <c r="BH498" s="19">
        <v>0</v>
      </c>
      <c r="BI498" s="58">
        <f t="shared" si="1203"/>
        <v>0</v>
      </c>
      <c r="BJ498" s="59">
        <f t="shared" si="1204"/>
        <v>0</v>
      </c>
      <c r="BK498" s="58">
        <f t="shared" si="1205"/>
        <v>0</v>
      </c>
      <c r="BL498" s="59">
        <f t="shared" si="1206"/>
        <v>0</v>
      </c>
    </row>
    <row r="499" spans="1:64" s="60" customFormat="1" ht="18" customHeight="1" thickBot="1" x14ac:dyDescent="0.3">
      <c r="A499" s="53" t="s">
        <v>21</v>
      </c>
      <c r="B499" s="54" t="s">
        <v>124</v>
      </c>
      <c r="C499" s="19">
        <v>0</v>
      </c>
      <c r="D499" s="45">
        <v>0</v>
      </c>
      <c r="E499" s="19">
        <v>0</v>
      </c>
      <c r="F499" s="45">
        <v>0</v>
      </c>
      <c r="G499" s="150">
        <v>0</v>
      </c>
      <c r="H499" s="150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55">
        <f t="shared" si="1197"/>
        <v>0</v>
      </c>
      <c r="P499" s="55">
        <f t="shared" si="1198"/>
        <v>0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52">
        <v>0</v>
      </c>
      <c r="AA499" s="19">
        <v>0</v>
      </c>
      <c r="AB499" s="19">
        <v>0</v>
      </c>
      <c r="AC499" s="56">
        <f t="shared" si="1199"/>
        <v>0</v>
      </c>
      <c r="AD499" s="56">
        <f t="shared" si="1200"/>
        <v>0</v>
      </c>
      <c r="AE499" s="19">
        <v>0</v>
      </c>
      <c r="AF499" s="19">
        <v>0</v>
      </c>
      <c r="AG499" s="19">
        <v>0</v>
      </c>
      <c r="AH499" s="19">
        <v>0</v>
      </c>
      <c r="AI499" s="19">
        <v>0</v>
      </c>
      <c r="AJ499" s="19">
        <v>0</v>
      </c>
      <c r="AK499" s="19">
        <v>0</v>
      </c>
      <c r="AL499" s="19">
        <v>0</v>
      </c>
      <c r="AM499" s="19">
        <v>0</v>
      </c>
      <c r="AN499" s="19">
        <v>0</v>
      </c>
      <c r="AO499" s="19">
        <v>0</v>
      </c>
      <c r="AP499" s="19">
        <v>0</v>
      </c>
      <c r="AQ499" s="19">
        <v>0</v>
      </c>
      <c r="AR499" s="45">
        <v>0</v>
      </c>
      <c r="AS499" s="57">
        <f t="shared" si="1201"/>
        <v>0</v>
      </c>
      <c r="AT499" s="57">
        <f t="shared" si="1202"/>
        <v>0</v>
      </c>
      <c r="AU499" s="19">
        <v>0</v>
      </c>
      <c r="AV499" s="45">
        <v>0</v>
      </c>
      <c r="AW499" s="19">
        <v>0</v>
      </c>
      <c r="AX499" s="19">
        <v>0</v>
      </c>
      <c r="AY499" s="19">
        <v>0</v>
      </c>
      <c r="AZ499" s="19">
        <v>0</v>
      </c>
      <c r="BA499" s="19">
        <v>0</v>
      </c>
      <c r="BB499" s="19">
        <v>0</v>
      </c>
      <c r="BC499" s="19">
        <v>0</v>
      </c>
      <c r="BD499" s="19">
        <v>0</v>
      </c>
      <c r="BE499" s="19">
        <v>0</v>
      </c>
      <c r="BF499" s="19">
        <v>0</v>
      </c>
      <c r="BG499" s="19">
        <v>0</v>
      </c>
      <c r="BH499" s="19">
        <v>0</v>
      </c>
      <c r="BI499" s="58">
        <f t="shared" si="1203"/>
        <v>0</v>
      </c>
      <c r="BJ499" s="59">
        <f t="shared" si="1204"/>
        <v>0</v>
      </c>
      <c r="BK499" s="58">
        <f t="shared" si="1205"/>
        <v>0</v>
      </c>
      <c r="BL499" s="59">
        <f t="shared" si="1206"/>
        <v>0</v>
      </c>
    </row>
    <row r="500" spans="1:64" s="60" customFormat="1" ht="18" customHeight="1" thickBot="1" x14ac:dyDescent="0.3">
      <c r="A500" s="53" t="s">
        <v>8</v>
      </c>
      <c r="B500" s="54" t="s">
        <v>124</v>
      </c>
      <c r="C500" s="19">
        <v>0</v>
      </c>
      <c r="D500" s="45">
        <v>0</v>
      </c>
      <c r="E500" s="19">
        <v>0</v>
      </c>
      <c r="F500" s="45">
        <v>0</v>
      </c>
      <c r="G500" s="150">
        <v>0</v>
      </c>
      <c r="H500" s="150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55">
        <f t="shared" si="1197"/>
        <v>0</v>
      </c>
      <c r="P500" s="55">
        <f t="shared" si="1198"/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52">
        <v>0</v>
      </c>
      <c r="AA500" s="19">
        <v>0</v>
      </c>
      <c r="AB500" s="19">
        <v>0</v>
      </c>
      <c r="AC500" s="56">
        <f t="shared" si="1199"/>
        <v>0</v>
      </c>
      <c r="AD500" s="56">
        <f t="shared" si="1200"/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0</v>
      </c>
      <c r="AR500" s="45">
        <v>0</v>
      </c>
      <c r="AS500" s="57">
        <f t="shared" si="1201"/>
        <v>0</v>
      </c>
      <c r="AT500" s="57">
        <f t="shared" si="1202"/>
        <v>0</v>
      </c>
      <c r="AU500" s="19">
        <v>0</v>
      </c>
      <c r="AV500" s="45">
        <v>0</v>
      </c>
      <c r="AW500" s="19">
        <v>0</v>
      </c>
      <c r="AX500" s="19">
        <v>0</v>
      </c>
      <c r="AY500" s="19">
        <v>0</v>
      </c>
      <c r="AZ500" s="19">
        <v>0</v>
      </c>
      <c r="BA500" s="19">
        <v>0</v>
      </c>
      <c r="BB500" s="19">
        <v>0</v>
      </c>
      <c r="BC500" s="19">
        <v>0</v>
      </c>
      <c r="BD500" s="19">
        <v>0</v>
      </c>
      <c r="BE500" s="19">
        <v>0</v>
      </c>
      <c r="BF500" s="19">
        <v>0</v>
      </c>
      <c r="BG500" s="19">
        <v>0</v>
      </c>
      <c r="BH500" s="19">
        <v>0</v>
      </c>
      <c r="BI500" s="58">
        <f t="shared" si="1203"/>
        <v>0</v>
      </c>
      <c r="BJ500" s="59">
        <f t="shared" si="1204"/>
        <v>0</v>
      </c>
      <c r="BK500" s="58">
        <f t="shared" si="1205"/>
        <v>0</v>
      </c>
      <c r="BL500" s="59">
        <f t="shared" si="1206"/>
        <v>0</v>
      </c>
    </row>
    <row r="501" spans="1:64" s="60" customFormat="1" ht="18" customHeight="1" thickBot="1" x14ac:dyDescent="0.3">
      <c r="A501" s="53" t="s">
        <v>9</v>
      </c>
      <c r="B501" s="54" t="s">
        <v>124</v>
      </c>
      <c r="C501" s="19">
        <v>0</v>
      </c>
      <c r="D501" s="45">
        <v>0</v>
      </c>
      <c r="E501" s="19">
        <v>0</v>
      </c>
      <c r="F501" s="45">
        <v>0</v>
      </c>
      <c r="G501" s="150">
        <v>0</v>
      </c>
      <c r="H501" s="150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55">
        <f t="shared" si="1197"/>
        <v>0</v>
      </c>
      <c r="P501" s="55">
        <f t="shared" si="1198"/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52">
        <v>0</v>
      </c>
      <c r="AA501" s="19">
        <v>0</v>
      </c>
      <c r="AB501" s="19">
        <v>0</v>
      </c>
      <c r="AC501" s="56">
        <f t="shared" si="1199"/>
        <v>0</v>
      </c>
      <c r="AD501" s="56">
        <f t="shared" si="1200"/>
        <v>0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45">
        <v>0</v>
      </c>
      <c r="AS501" s="57">
        <f t="shared" si="1201"/>
        <v>0</v>
      </c>
      <c r="AT501" s="57">
        <f t="shared" si="1202"/>
        <v>0</v>
      </c>
      <c r="AU501" s="19">
        <v>0</v>
      </c>
      <c r="AV501" s="45">
        <v>0</v>
      </c>
      <c r="AW501" s="19">
        <v>0</v>
      </c>
      <c r="AX501" s="19">
        <v>0</v>
      </c>
      <c r="AY501" s="19">
        <v>0</v>
      </c>
      <c r="AZ501" s="19">
        <v>0</v>
      </c>
      <c r="BA501" s="19">
        <v>0</v>
      </c>
      <c r="BB501" s="19">
        <v>0</v>
      </c>
      <c r="BC501" s="19">
        <v>0</v>
      </c>
      <c r="BD501" s="19">
        <v>0</v>
      </c>
      <c r="BE501" s="19">
        <v>0</v>
      </c>
      <c r="BF501" s="19">
        <v>0</v>
      </c>
      <c r="BG501" s="19">
        <v>0</v>
      </c>
      <c r="BH501" s="19">
        <v>0</v>
      </c>
      <c r="BI501" s="58">
        <f t="shared" si="1203"/>
        <v>0</v>
      </c>
      <c r="BJ501" s="59">
        <f t="shared" si="1204"/>
        <v>0</v>
      </c>
      <c r="BK501" s="58">
        <f t="shared" si="1205"/>
        <v>0</v>
      </c>
      <c r="BL501" s="59">
        <f t="shared" si="1206"/>
        <v>0</v>
      </c>
    </row>
    <row r="502" spans="1:64" s="60" customFormat="1" ht="18" customHeight="1" thickBot="1" x14ac:dyDescent="0.3">
      <c r="A502" s="53" t="s">
        <v>10</v>
      </c>
      <c r="B502" s="54" t="s">
        <v>124</v>
      </c>
      <c r="C502" s="19">
        <v>0</v>
      </c>
      <c r="D502" s="45">
        <v>0</v>
      </c>
      <c r="E502" s="19">
        <v>0</v>
      </c>
      <c r="F502" s="45">
        <v>0</v>
      </c>
      <c r="G502" s="150">
        <v>0</v>
      </c>
      <c r="H502" s="150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55">
        <f t="shared" si="1197"/>
        <v>0</v>
      </c>
      <c r="P502" s="55">
        <f t="shared" si="1198"/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52">
        <v>0</v>
      </c>
      <c r="AA502" s="19">
        <v>0</v>
      </c>
      <c r="AB502" s="19">
        <v>0</v>
      </c>
      <c r="AC502" s="56">
        <f t="shared" si="1199"/>
        <v>0</v>
      </c>
      <c r="AD502" s="56">
        <f t="shared" si="1200"/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0</v>
      </c>
      <c r="AM502" s="19">
        <v>0</v>
      </c>
      <c r="AN502" s="19">
        <v>0</v>
      </c>
      <c r="AO502" s="19">
        <v>0</v>
      </c>
      <c r="AP502" s="19">
        <v>0</v>
      </c>
      <c r="AQ502" s="19">
        <v>0</v>
      </c>
      <c r="AR502" s="45">
        <v>0</v>
      </c>
      <c r="AS502" s="57">
        <f t="shared" si="1201"/>
        <v>0</v>
      </c>
      <c r="AT502" s="57">
        <f t="shared" si="1202"/>
        <v>0</v>
      </c>
      <c r="AU502" s="19">
        <v>0</v>
      </c>
      <c r="AV502" s="45">
        <v>0</v>
      </c>
      <c r="AW502" s="19">
        <v>0</v>
      </c>
      <c r="AX502" s="19">
        <v>0</v>
      </c>
      <c r="AY502" s="19">
        <v>0</v>
      </c>
      <c r="AZ502" s="19">
        <v>0</v>
      </c>
      <c r="BA502" s="19">
        <v>0</v>
      </c>
      <c r="BB502" s="19">
        <v>0</v>
      </c>
      <c r="BC502" s="19">
        <v>0</v>
      </c>
      <c r="BD502" s="19">
        <v>0</v>
      </c>
      <c r="BE502" s="19">
        <v>0</v>
      </c>
      <c r="BF502" s="19">
        <v>0</v>
      </c>
      <c r="BG502" s="19">
        <v>0</v>
      </c>
      <c r="BH502" s="19">
        <v>0</v>
      </c>
      <c r="BI502" s="58">
        <f t="shared" si="1203"/>
        <v>0</v>
      </c>
      <c r="BJ502" s="59">
        <f t="shared" si="1204"/>
        <v>0</v>
      </c>
      <c r="BK502" s="58">
        <f t="shared" si="1205"/>
        <v>0</v>
      </c>
      <c r="BL502" s="59">
        <f t="shared" si="1206"/>
        <v>0</v>
      </c>
    </row>
    <row r="503" spans="1:64" s="60" customFormat="1" ht="18" customHeight="1" thickBot="1" x14ac:dyDescent="0.3">
      <c r="A503" s="53" t="s">
        <v>11</v>
      </c>
      <c r="B503" s="54" t="s">
        <v>124</v>
      </c>
      <c r="C503" s="19">
        <v>0</v>
      </c>
      <c r="D503" s="45">
        <v>0</v>
      </c>
      <c r="E503" s="19">
        <v>0</v>
      </c>
      <c r="F503" s="45">
        <v>0</v>
      </c>
      <c r="G503" s="150">
        <v>0</v>
      </c>
      <c r="H503" s="150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55">
        <f t="shared" si="1197"/>
        <v>0</v>
      </c>
      <c r="P503" s="55">
        <f t="shared" si="1198"/>
        <v>0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0</v>
      </c>
      <c r="Y503" s="19">
        <v>0</v>
      </c>
      <c r="Z503" s="52">
        <v>0</v>
      </c>
      <c r="AA503" s="19">
        <v>0</v>
      </c>
      <c r="AB503" s="19">
        <v>0</v>
      </c>
      <c r="AC503" s="56">
        <f t="shared" si="1199"/>
        <v>0</v>
      </c>
      <c r="AD503" s="56">
        <f t="shared" si="1200"/>
        <v>0</v>
      </c>
      <c r="AE503" s="19">
        <v>0</v>
      </c>
      <c r="AF503" s="19">
        <v>0</v>
      </c>
      <c r="AG503" s="19">
        <v>0</v>
      </c>
      <c r="AH503" s="19">
        <v>0</v>
      </c>
      <c r="AI503" s="19">
        <v>0</v>
      </c>
      <c r="AJ503" s="19">
        <v>0</v>
      </c>
      <c r="AK503" s="19">
        <v>0</v>
      </c>
      <c r="AL503" s="19">
        <v>0</v>
      </c>
      <c r="AM503" s="19">
        <v>0</v>
      </c>
      <c r="AN503" s="19">
        <v>0</v>
      </c>
      <c r="AO503" s="19">
        <v>0</v>
      </c>
      <c r="AP503" s="19">
        <v>0</v>
      </c>
      <c r="AQ503" s="19">
        <v>0</v>
      </c>
      <c r="AR503" s="45">
        <v>0</v>
      </c>
      <c r="AS503" s="57">
        <f t="shared" si="1201"/>
        <v>0</v>
      </c>
      <c r="AT503" s="57">
        <f t="shared" si="1202"/>
        <v>0</v>
      </c>
      <c r="AU503" s="19">
        <v>0</v>
      </c>
      <c r="AV503" s="45">
        <v>0</v>
      </c>
      <c r="AW503" s="19">
        <v>0</v>
      </c>
      <c r="AX503" s="19">
        <v>0</v>
      </c>
      <c r="AY503" s="19">
        <v>0</v>
      </c>
      <c r="AZ503" s="19">
        <v>0</v>
      </c>
      <c r="BA503" s="19">
        <v>0</v>
      </c>
      <c r="BB503" s="19">
        <v>0</v>
      </c>
      <c r="BC503" s="19">
        <v>0</v>
      </c>
      <c r="BD503" s="19">
        <v>0</v>
      </c>
      <c r="BE503" s="19">
        <v>0</v>
      </c>
      <c r="BF503" s="19">
        <v>0</v>
      </c>
      <c r="BG503" s="19">
        <v>0</v>
      </c>
      <c r="BH503" s="19">
        <v>0</v>
      </c>
      <c r="BI503" s="58">
        <f t="shared" si="1203"/>
        <v>0</v>
      </c>
      <c r="BJ503" s="59">
        <f t="shared" si="1204"/>
        <v>0</v>
      </c>
      <c r="BK503" s="58">
        <f t="shared" si="1205"/>
        <v>0</v>
      </c>
      <c r="BL503" s="59">
        <f t="shared" si="1206"/>
        <v>0</v>
      </c>
    </row>
    <row r="504" spans="1:64" s="60" customFormat="1" ht="18" customHeight="1" thickBot="1" x14ac:dyDescent="0.3">
      <c r="A504" s="53" t="s">
        <v>12</v>
      </c>
      <c r="B504" s="54" t="s">
        <v>124</v>
      </c>
      <c r="C504" s="43">
        <v>2094</v>
      </c>
      <c r="D504" s="61">
        <v>64284</v>
      </c>
      <c r="E504" s="65">
        <v>866</v>
      </c>
      <c r="F504" s="61">
        <v>11123</v>
      </c>
      <c r="G504" s="156">
        <v>11</v>
      </c>
      <c r="H504" s="151">
        <v>5802</v>
      </c>
      <c r="I504" s="43">
        <v>33</v>
      </c>
      <c r="J504" s="43">
        <v>1666</v>
      </c>
      <c r="K504" s="43">
        <v>35</v>
      </c>
      <c r="L504" s="43">
        <v>17773</v>
      </c>
      <c r="M504" s="28">
        <v>1</v>
      </c>
      <c r="N504" s="28">
        <v>465</v>
      </c>
      <c r="O504" s="55">
        <f t="shared" si="1197"/>
        <v>3028</v>
      </c>
      <c r="P504" s="55">
        <f t="shared" si="1198"/>
        <v>94846</v>
      </c>
      <c r="Q504" s="19">
        <v>2313</v>
      </c>
      <c r="R504" s="19">
        <v>51483</v>
      </c>
      <c r="S504" s="43">
        <v>40</v>
      </c>
      <c r="T504" s="28">
        <v>36452</v>
      </c>
      <c r="U504" s="43">
        <v>5</v>
      </c>
      <c r="V504" s="28">
        <v>26038</v>
      </c>
      <c r="W504" s="43">
        <v>2</v>
      </c>
      <c r="X504" s="28">
        <v>10414</v>
      </c>
      <c r="Y504" s="43">
        <v>2</v>
      </c>
      <c r="Z504" s="66">
        <v>1488</v>
      </c>
      <c r="AA504" s="43">
        <v>0</v>
      </c>
      <c r="AB504" s="43">
        <v>0</v>
      </c>
      <c r="AC504" s="56">
        <f t="shared" si="1199"/>
        <v>49</v>
      </c>
      <c r="AD504" s="56">
        <f t="shared" si="1200"/>
        <v>74392</v>
      </c>
      <c r="AE504" s="43">
        <v>0</v>
      </c>
      <c r="AF504" s="43">
        <v>0</v>
      </c>
      <c r="AG504" s="43">
        <v>9</v>
      </c>
      <c r="AH504" s="43">
        <v>1709</v>
      </c>
      <c r="AI504" s="43">
        <v>19</v>
      </c>
      <c r="AJ504" s="43">
        <v>19251</v>
      </c>
      <c r="AK504" s="43">
        <v>0</v>
      </c>
      <c r="AL504" s="43">
        <v>0</v>
      </c>
      <c r="AM504" s="43">
        <v>0</v>
      </c>
      <c r="AN504" s="43">
        <v>0</v>
      </c>
      <c r="AO504" s="43">
        <v>0</v>
      </c>
      <c r="AP504" s="43">
        <v>0</v>
      </c>
      <c r="AQ504" s="43">
        <v>0</v>
      </c>
      <c r="AR504" s="61">
        <v>0</v>
      </c>
      <c r="AS504" s="57">
        <f t="shared" si="1201"/>
        <v>3105</v>
      </c>
      <c r="AT504" s="57">
        <f t="shared" si="1202"/>
        <v>190198</v>
      </c>
      <c r="AU504" s="19">
        <v>1794</v>
      </c>
      <c r="AV504" s="45">
        <v>77318</v>
      </c>
      <c r="AW504" s="43">
        <v>179</v>
      </c>
      <c r="AX504" s="43">
        <v>14076</v>
      </c>
      <c r="AY504" s="43">
        <v>0</v>
      </c>
      <c r="AZ504" s="43">
        <v>0</v>
      </c>
      <c r="BA504" s="43">
        <v>1</v>
      </c>
      <c r="BB504" s="43">
        <v>768</v>
      </c>
      <c r="BC504" s="43">
        <v>2</v>
      </c>
      <c r="BD504" s="43">
        <v>6153</v>
      </c>
      <c r="BE504" s="43">
        <v>122</v>
      </c>
      <c r="BF504" s="43">
        <v>41921</v>
      </c>
      <c r="BG504" s="43">
        <v>236</v>
      </c>
      <c r="BH504" s="43">
        <v>31537</v>
      </c>
      <c r="BI504" s="58">
        <f t="shared" si="1203"/>
        <v>361</v>
      </c>
      <c r="BJ504" s="59">
        <f t="shared" si="1204"/>
        <v>80379</v>
      </c>
      <c r="BK504" s="58">
        <f t="shared" si="1205"/>
        <v>3466</v>
      </c>
      <c r="BL504" s="59">
        <f t="shared" si="1206"/>
        <v>270577</v>
      </c>
    </row>
    <row r="505" spans="1:64" s="60" customFormat="1" ht="18" customHeight="1" thickBot="1" x14ac:dyDescent="0.3">
      <c r="A505" s="53" t="s">
        <v>26</v>
      </c>
      <c r="B505" s="54" t="s">
        <v>124</v>
      </c>
      <c r="C505" s="19">
        <v>0</v>
      </c>
      <c r="D505" s="45">
        <v>0</v>
      </c>
      <c r="E505" s="19">
        <v>0</v>
      </c>
      <c r="F505" s="45">
        <v>0</v>
      </c>
      <c r="G505" s="150">
        <v>0</v>
      </c>
      <c r="H505" s="150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55">
        <f t="shared" si="1197"/>
        <v>0</v>
      </c>
      <c r="P505" s="55">
        <f t="shared" si="1198"/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0</v>
      </c>
      <c r="Y505" s="19">
        <v>0</v>
      </c>
      <c r="Z505" s="52">
        <v>0</v>
      </c>
      <c r="AA505" s="19">
        <v>0</v>
      </c>
      <c r="AB505" s="19">
        <v>0</v>
      </c>
      <c r="AC505" s="56">
        <f t="shared" si="1199"/>
        <v>0</v>
      </c>
      <c r="AD505" s="56">
        <f t="shared" si="1200"/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0</v>
      </c>
      <c r="AK505" s="19">
        <v>0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45">
        <v>0</v>
      </c>
      <c r="AS505" s="57">
        <f t="shared" si="1201"/>
        <v>0</v>
      </c>
      <c r="AT505" s="57">
        <f t="shared" si="1202"/>
        <v>0</v>
      </c>
      <c r="AU505" s="19">
        <v>0</v>
      </c>
      <c r="AV505" s="45">
        <v>0</v>
      </c>
      <c r="AW505" s="19">
        <v>0</v>
      </c>
      <c r="AX505" s="19">
        <v>0</v>
      </c>
      <c r="AY505" s="19">
        <v>0</v>
      </c>
      <c r="AZ505" s="19">
        <v>0</v>
      </c>
      <c r="BA505" s="19">
        <v>0</v>
      </c>
      <c r="BB505" s="19">
        <v>0</v>
      </c>
      <c r="BC505" s="19">
        <v>0</v>
      </c>
      <c r="BD505" s="19">
        <v>0</v>
      </c>
      <c r="BE505" s="19">
        <v>0</v>
      </c>
      <c r="BF505" s="19">
        <v>0</v>
      </c>
      <c r="BG505" s="19">
        <v>0</v>
      </c>
      <c r="BH505" s="19">
        <v>0</v>
      </c>
      <c r="BI505" s="58">
        <f t="shared" si="1203"/>
        <v>0</v>
      </c>
      <c r="BJ505" s="59">
        <f t="shared" si="1204"/>
        <v>0</v>
      </c>
      <c r="BK505" s="58">
        <f t="shared" si="1205"/>
        <v>0</v>
      </c>
      <c r="BL505" s="59">
        <f t="shared" si="1206"/>
        <v>0</v>
      </c>
    </row>
    <row r="506" spans="1:64" s="60" customFormat="1" ht="18" customHeight="1" thickBot="1" x14ac:dyDescent="0.3">
      <c r="A506" s="53" t="s">
        <v>13</v>
      </c>
      <c r="B506" s="54" t="s">
        <v>124</v>
      </c>
      <c r="C506" s="19">
        <v>0</v>
      </c>
      <c r="D506" s="45">
        <v>0</v>
      </c>
      <c r="E506" s="79">
        <v>0</v>
      </c>
      <c r="F506" s="45">
        <v>0</v>
      </c>
      <c r="G506" s="150">
        <v>0</v>
      </c>
      <c r="H506" s="150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55">
        <f t="shared" si="1197"/>
        <v>0</v>
      </c>
      <c r="P506" s="55">
        <f t="shared" si="1198"/>
        <v>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52">
        <v>0</v>
      </c>
      <c r="AA506" s="19">
        <v>0</v>
      </c>
      <c r="AB506" s="19">
        <v>0</v>
      </c>
      <c r="AC506" s="56">
        <f t="shared" si="1199"/>
        <v>0</v>
      </c>
      <c r="AD506" s="56">
        <f t="shared" si="1200"/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0</v>
      </c>
      <c r="AM506" s="19">
        <v>0</v>
      </c>
      <c r="AN506" s="19">
        <v>0</v>
      </c>
      <c r="AO506" s="19">
        <v>0</v>
      </c>
      <c r="AP506" s="19">
        <v>0</v>
      </c>
      <c r="AQ506" s="19">
        <v>0</v>
      </c>
      <c r="AR506" s="45">
        <v>0</v>
      </c>
      <c r="AS506" s="57">
        <f t="shared" si="1201"/>
        <v>0</v>
      </c>
      <c r="AT506" s="57">
        <f t="shared" si="1202"/>
        <v>0</v>
      </c>
      <c r="AU506" s="19">
        <v>0</v>
      </c>
      <c r="AV506" s="45">
        <v>0</v>
      </c>
      <c r="AW506" s="19">
        <v>0</v>
      </c>
      <c r="AX506" s="19">
        <v>0</v>
      </c>
      <c r="AY506" s="19">
        <v>0</v>
      </c>
      <c r="AZ506" s="19">
        <v>0</v>
      </c>
      <c r="BA506" s="19">
        <v>0</v>
      </c>
      <c r="BB506" s="19">
        <v>0</v>
      </c>
      <c r="BC506" s="19">
        <v>0</v>
      </c>
      <c r="BD506" s="19">
        <v>0</v>
      </c>
      <c r="BE506" s="19">
        <v>0</v>
      </c>
      <c r="BF506" s="19">
        <v>0</v>
      </c>
      <c r="BG506" s="19">
        <v>0</v>
      </c>
      <c r="BH506" s="19">
        <v>0</v>
      </c>
      <c r="BI506" s="58">
        <f t="shared" si="1203"/>
        <v>0</v>
      </c>
      <c r="BJ506" s="59">
        <f t="shared" si="1204"/>
        <v>0</v>
      </c>
      <c r="BK506" s="58">
        <f t="shared" si="1205"/>
        <v>0</v>
      </c>
      <c r="BL506" s="59">
        <f t="shared" si="1206"/>
        <v>0</v>
      </c>
    </row>
    <row r="507" spans="1:64" s="60" customFormat="1" ht="18" customHeight="1" thickBot="1" x14ac:dyDescent="0.3">
      <c r="A507" s="53" t="s">
        <v>24</v>
      </c>
      <c r="B507" s="54" t="s">
        <v>124</v>
      </c>
      <c r="C507" s="19">
        <v>0</v>
      </c>
      <c r="D507" s="45">
        <v>0</v>
      </c>
      <c r="E507" s="73">
        <v>0</v>
      </c>
      <c r="F507" s="45">
        <v>0</v>
      </c>
      <c r="G507" s="150">
        <v>0</v>
      </c>
      <c r="H507" s="150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55">
        <f t="shared" si="1197"/>
        <v>0</v>
      </c>
      <c r="P507" s="55">
        <f t="shared" si="1198"/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52">
        <v>0</v>
      </c>
      <c r="AA507" s="19">
        <v>0</v>
      </c>
      <c r="AB507" s="19">
        <v>0</v>
      </c>
      <c r="AC507" s="56">
        <f t="shared" si="1199"/>
        <v>0</v>
      </c>
      <c r="AD507" s="56">
        <f t="shared" si="1200"/>
        <v>0</v>
      </c>
      <c r="AE507" s="19">
        <v>0</v>
      </c>
      <c r="AF507" s="19">
        <v>0</v>
      </c>
      <c r="AG507" s="19">
        <v>0</v>
      </c>
      <c r="AH507" s="19">
        <v>0</v>
      </c>
      <c r="AI507" s="19">
        <v>0</v>
      </c>
      <c r="AJ507" s="19">
        <v>0</v>
      </c>
      <c r="AK507" s="19">
        <v>0</v>
      </c>
      <c r="AL507" s="19">
        <v>0</v>
      </c>
      <c r="AM507" s="19">
        <v>0</v>
      </c>
      <c r="AN507" s="19">
        <v>0</v>
      </c>
      <c r="AO507" s="19">
        <v>0</v>
      </c>
      <c r="AP507" s="19">
        <v>0</v>
      </c>
      <c r="AQ507" s="19">
        <v>0</v>
      </c>
      <c r="AR507" s="45">
        <v>0</v>
      </c>
      <c r="AS507" s="57">
        <f t="shared" si="1201"/>
        <v>0</v>
      </c>
      <c r="AT507" s="57">
        <f t="shared" si="1202"/>
        <v>0</v>
      </c>
      <c r="AU507" s="19">
        <v>0</v>
      </c>
      <c r="AV507" s="45">
        <v>0</v>
      </c>
      <c r="AW507" s="19">
        <v>0</v>
      </c>
      <c r="AX507" s="19">
        <v>0</v>
      </c>
      <c r="AY507" s="19">
        <v>0</v>
      </c>
      <c r="AZ507" s="19">
        <v>0</v>
      </c>
      <c r="BA507" s="19">
        <v>0</v>
      </c>
      <c r="BB507" s="19">
        <v>0</v>
      </c>
      <c r="BC507" s="19">
        <v>0</v>
      </c>
      <c r="BD507" s="19">
        <v>0</v>
      </c>
      <c r="BE507" s="19">
        <v>0</v>
      </c>
      <c r="BF507" s="19">
        <v>0</v>
      </c>
      <c r="BG507" s="19">
        <v>0</v>
      </c>
      <c r="BH507" s="19">
        <v>0</v>
      </c>
      <c r="BI507" s="58">
        <f t="shared" si="1203"/>
        <v>0</v>
      </c>
      <c r="BJ507" s="59">
        <f t="shared" si="1204"/>
        <v>0</v>
      </c>
      <c r="BK507" s="58">
        <f t="shared" si="1205"/>
        <v>0</v>
      </c>
      <c r="BL507" s="59">
        <f t="shared" si="1206"/>
        <v>0</v>
      </c>
    </row>
    <row r="508" spans="1:64" s="60" customFormat="1" ht="18" customHeight="1" thickBot="1" x14ac:dyDescent="0.3">
      <c r="A508" s="53" t="s">
        <v>14</v>
      </c>
      <c r="B508" s="54" t="s">
        <v>124</v>
      </c>
      <c r="C508" s="19">
        <v>0</v>
      </c>
      <c r="D508" s="45">
        <v>0</v>
      </c>
      <c r="E508" s="19">
        <v>0</v>
      </c>
      <c r="F508" s="45">
        <v>0</v>
      </c>
      <c r="G508" s="150">
        <v>0</v>
      </c>
      <c r="H508" s="150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55">
        <f t="shared" si="1197"/>
        <v>0</v>
      </c>
      <c r="P508" s="55">
        <f t="shared" si="1198"/>
        <v>0</v>
      </c>
      <c r="Q508" s="19">
        <v>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52">
        <v>0</v>
      </c>
      <c r="AA508" s="19">
        <v>0</v>
      </c>
      <c r="AB508" s="19">
        <v>0</v>
      </c>
      <c r="AC508" s="56">
        <f t="shared" si="1199"/>
        <v>0</v>
      </c>
      <c r="AD508" s="56">
        <f t="shared" si="1200"/>
        <v>0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0</v>
      </c>
      <c r="AM508" s="19">
        <v>0</v>
      </c>
      <c r="AN508" s="19">
        <v>0</v>
      </c>
      <c r="AO508" s="19">
        <v>0</v>
      </c>
      <c r="AP508" s="19">
        <v>0</v>
      </c>
      <c r="AQ508" s="19">
        <v>0</v>
      </c>
      <c r="AR508" s="45">
        <v>0</v>
      </c>
      <c r="AS508" s="57">
        <f t="shared" si="1201"/>
        <v>0</v>
      </c>
      <c r="AT508" s="57">
        <f t="shared" si="1202"/>
        <v>0</v>
      </c>
      <c r="AU508" s="19">
        <v>0</v>
      </c>
      <c r="AV508" s="45">
        <v>0</v>
      </c>
      <c r="AW508" s="19">
        <v>0</v>
      </c>
      <c r="AX508" s="19">
        <v>0</v>
      </c>
      <c r="AY508" s="19">
        <v>0</v>
      </c>
      <c r="AZ508" s="19">
        <v>0</v>
      </c>
      <c r="BA508" s="19">
        <v>0</v>
      </c>
      <c r="BB508" s="19">
        <v>0</v>
      </c>
      <c r="BC508" s="19">
        <v>0</v>
      </c>
      <c r="BD508" s="19">
        <v>0</v>
      </c>
      <c r="BE508" s="19">
        <v>0</v>
      </c>
      <c r="BF508" s="19">
        <v>0</v>
      </c>
      <c r="BG508" s="19">
        <v>0</v>
      </c>
      <c r="BH508" s="19">
        <v>0</v>
      </c>
      <c r="BI508" s="58">
        <f t="shared" si="1203"/>
        <v>0</v>
      </c>
      <c r="BJ508" s="59">
        <f t="shared" si="1204"/>
        <v>0</v>
      </c>
      <c r="BK508" s="58">
        <f t="shared" si="1205"/>
        <v>0</v>
      </c>
      <c r="BL508" s="59">
        <f t="shared" si="1206"/>
        <v>0</v>
      </c>
    </row>
    <row r="509" spans="1:64" s="60" customFormat="1" ht="18" customHeight="1" thickBot="1" x14ac:dyDescent="0.3">
      <c r="A509" s="53" t="s">
        <v>15</v>
      </c>
      <c r="B509" s="54" t="s">
        <v>124</v>
      </c>
      <c r="C509" s="19">
        <v>0</v>
      </c>
      <c r="D509" s="45">
        <v>0</v>
      </c>
      <c r="E509" s="19">
        <v>0</v>
      </c>
      <c r="F509" s="45">
        <v>0</v>
      </c>
      <c r="G509" s="150">
        <v>0</v>
      </c>
      <c r="H509" s="150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55">
        <f t="shared" si="1197"/>
        <v>0</v>
      </c>
      <c r="P509" s="55">
        <f t="shared" si="1198"/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52">
        <v>0</v>
      </c>
      <c r="AA509" s="19">
        <v>0</v>
      </c>
      <c r="AB509" s="19">
        <v>0</v>
      </c>
      <c r="AC509" s="56">
        <f t="shared" si="1199"/>
        <v>0</v>
      </c>
      <c r="AD509" s="56">
        <f t="shared" si="1200"/>
        <v>0</v>
      </c>
      <c r="AE509" s="19">
        <v>0</v>
      </c>
      <c r="AF509" s="19">
        <v>0</v>
      </c>
      <c r="AG509" s="19">
        <v>0</v>
      </c>
      <c r="AH509" s="19">
        <v>0</v>
      </c>
      <c r="AI509" s="19">
        <v>0</v>
      </c>
      <c r="AJ509" s="19">
        <v>0</v>
      </c>
      <c r="AK509" s="19">
        <v>0</v>
      </c>
      <c r="AL509" s="19">
        <v>0</v>
      </c>
      <c r="AM509" s="19">
        <v>0</v>
      </c>
      <c r="AN509" s="19">
        <v>0</v>
      </c>
      <c r="AO509" s="19">
        <v>0</v>
      </c>
      <c r="AP509" s="19">
        <v>0</v>
      </c>
      <c r="AQ509" s="19">
        <v>0</v>
      </c>
      <c r="AR509" s="45">
        <v>0</v>
      </c>
      <c r="AS509" s="57">
        <f t="shared" si="1201"/>
        <v>0</v>
      </c>
      <c r="AT509" s="57">
        <f t="shared" si="1202"/>
        <v>0</v>
      </c>
      <c r="AU509" s="19">
        <v>0</v>
      </c>
      <c r="AV509" s="45">
        <v>0</v>
      </c>
      <c r="AW509" s="19">
        <v>0</v>
      </c>
      <c r="AX509" s="19">
        <v>0</v>
      </c>
      <c r="AY509" s="19">
        <v>0</v>
      </c>
      <c r="AZ509" s="19">
        <v>0</v>
      </c>
      <c r="BA509" s="19">
        <v>0</v>
      </c>
      <c r="BB509" s="19">
        <v>0</v>
      </c>
      <c r="BC509" s="19">
        <v>0</v>
      </c>
      <c r="BD509" s="19">
        <v>0</v>
      </c>
      <c r="BE509" s="19">
        <v>0</v>
      </c>
      <c r="BF509" s="19">
        <v>0</v>
      </c>
      <c r="BG509" s="19">
        <v>0</v>
      </c>
      <c r="BH509" s="19">
        <v>0</v>
      </c>
      <c r="BI509" s="58">
        <f t="shared" si="1203"/>
        <v>0</v>
      </c>
      <c r="BJ509" s="59">
        <f t="shared" si="1204"/>
        <v>0</v>
      </c>
      <c r="BK509" s="58">
        <f t="shared" si="1205"/>
        <v>0</v>
      </c>
      <c r="BL509" s="59">
        <f t="shared" si="1206"/>
        <v>0</v>
      </c>
    </row>
    <row r="510" spans="1:64" s="60" customFormat="1" ht="18" customHeight="1" thickBot="1" x14ac:dyDescent="0.3">
      <c r="A510" s="53" t="s">
        <v>22</v>
      </c>
      <c r="B510" s="54" t="s">
        <v>124</v>
      </c>
      <c r="C510" s="19">
        <v>0</v>
      </c>
      <c r="D510" s="45">
        <v>0</v>
      </c>
      <c r="E510" s="77">
        <v>0</v>
      </c>
      <c r="F510" s="45">
        <v>0</v>
      </c>
      <c r="G510" s="150">
        <v>0</v>
      </c>
      <c r="H510" s="150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55">
        <f t="shared" si="1197"/>
        <v>0</v>
      </c>
      <c r="P510" s="55">
        <f t="shared" si="1198"/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0</v>
      </c>
      <c r="W510" s="19">
        <v>0</v>
      </c>
      <c r="X510" s="19">
        <v>0</v>
      </c>
      <c r="Y510" s="19">
        <v>0</v>
      </c>
      <c r="Z510" s="52">
        <v>0</v>
      </c>
      <c r="AA510" s="19">
        <v>0</v>
      </c>
      <c r="AB510" s="19">
        <v>0</v>
      </c>
      <c r="AC510" s="56">
        <f t="shared" si="1199"/>
        <v>0</v>
      </c>
      <c r="AD510" s="56">
        <f t="shared" si="1200"/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0</v>
      </c>
      <c r="AM510" s="19">
        <v>0</v>
      </c>
      <c r="AN510" s="19">
        <v>0</v>
      </c>
      <c r="AO510" s="19">
        <v>0</v>
      </c>
      <c r="AP510" s="19">
        <v>0</v>
      </c>
      <c r="AQ510" s="19">
        <v>0</v>
      </c>
      <c r="AR510" s="45">
        <v>0</v>
      </c>
      <c r="AS510" s="57">
        <f t="shared" si="1201"/>
        <v>0</v>
      </c>
      <c r="AT510" s="57">
        <f t="shared" si="1202"/>
        <v>0</v>
      </c>
      <c r="AU510" s="19">
        <v>0</v>
      </c>
      <c r="AV510" s="45">
        <v>0</v>
      </c>
      <c r="AW510" s="19">
        <v>0</v>
      </c>
      <c r="AX510" s="19">
        <v>0</v>
      </c>
      <c r="AY510" s="19">
        <v>0</v>
      </c>
      <c r="AZ510" s="19">
        <v>0</v>
      </c>
      <c r="BA510" s="19">
        <v>0</v>
      </c>
      <c r="BB510" s="19">
        <v>0</v>
      </c>
      <c r="BC510" s="19">
        <v>0</v>
      </c>
      <c r="BD510" s="19">
        <v>0</v>
      </c>
      <c r="BE510" s="19">
        <v>0</v>
      </c>
      <c r="BF510" s="19">
        <v>0</v>
      </c>
      <c r="BG510" s="19">
        <v>0</v>
      </c>
      <c r="BH510" s="19">
        <v>0</v>
      </c>
      <c r="BI510" s="58">
        <f t="shared" si="1203"/>
        <v>0</v>
      </c>
      <c r="BJ510" s="59">
        <f t="shared" si="1204"/>
        <v>0</v>
      </c>
      <c r="BK510" s="58">
        <f t="shared" si="1205"/>
        <v>0</v>
      </c>
      <c r="BL510" s="59">
        <f t="shared" si="1206"/>
        <v>0</v>
      </c>
    </row>
    <row r="511" spans="1:64" s="60" customFormat="1" ht="18" customHeight="1" thickBot="1" x14ac:dyDescent="0.3">
      <c r="A511" s="53" t="s">
        <v>23</v>
      </c>
      <c r="B511" s="54" t="s">
        <v>124</v>
      </c>
      <c r="C511" s="19">
        <v>0</v>
      </c>
      <c r="D511" s="45">
        <v>0</v>
      </c>
      <c r="E511" s="19">
        <v>0</v>
      </c>
      <c r="F511" s="45">
        <v>0</v>
      </c>
      <c r="G511" s="150">
        <v>0</v>
      </c>
      <c r="H511" s="150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55">
        <f t="shared" si="1197"/>
        <v>0</v>
      </c>
      <c r="P511" s="55">
        <f t="shared" si="1198"/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52">
        <v>0</v>
      </c>
      <c r="AA511" s="19">
        <v>0</v>
      </c>
      <c r="AB511" s="19">
        <v>0</v>
      </c>
      <c r="AC511" s="56">
        <f t="shared" si="1199"/>
        <v>0</v>
      </c>
      <c r="AD511" s="56">
        <f t="shared" si="1200"/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  <c r="AJ511" s="19">
        <v>0</v>
      </c>
      <c r="AK511" s="19">
        <v>0</v>
      </c>
      <c r="AL511" s="19">
        <v>0</v>
      </c>
      <c r="AM511" s="19">
        <v>0</v>
      </c>
      <c r="AN511" s="19">
        <v>0</v>
      </c>
      <c r="AO511" s="19">
        <v>0</v>
      </c>
      <c r="AP511" s="19">
        <v>0</v>
      </c>
      <c r="AQ511" s="19">
        <v>0</v>
      </c>
      <c r="AR511" s="45">
        <v>0</v>
      </c>
      <c r="AS511" s="57">
        <f t="shared" si="1201"/>
        <v>0</v>
      </c>
      <c r="AT511" s="57">
        <f t="shared" si="1202"/>
        <v>0</v>
      </c>
      <c r="AU511" s="19">
        <v>0</v>
      </c>
      <c r="AV511" s="45">
        <v>0</v>
      </c>
      <c r="AW511" s="19">
        <v>0</v>
      </c>
      <c r="AX511" s="19">
        <v>0</v>
      </c>
      <c r="AY511" s="19">
        <v>0</v>
      </c>
      <c r="AZ511" s="19">
        <v>0</v>
      </c>
      <c r="BA511" s="19">
        <v>0</v>
      </c>
      <c r="BB511" s="19">
        <v>0</v>
      </c>
      <c r="BC511" s="19">
        <v>0</v>
      </c>
      <c r="BD511" s="19">
        <v>0</v>
      </c>
      <c r="BE511" s="19">
        <v>0</v>
      </c>
      <c r="BF511" s="19">
        <v>0</v>
      </c>
      <c r="BG511" s="19">
        <v>0</v>
      </c>
      <c r="BH511" s="19">
        <v>0</v>
      </c>
      <c r="BI511" s="58">
        <f t="shared" si="1203"/>
        <v>0</v>
      </c>
      <c r="BJ511" s="59">
        <f t="shared" si="1204"/>
        <v>0</v>
      </c>
      <c r="BK511" s="58">
        <f t="shared" si="1205"/>
        <v>0</v>
      </c>
      <c r="BL511" s="59">
        <f t="shared" si="1206"/>
        <v>0</v>
      </c>
    </row>
    <row r="512" spans="1:64" s="60" customFormat="1" ht="20.25" customHeight="1" thickBot="1" x14ac:dyDescent="0.3">
      <c r="A512" s="3">
        <v>23</v>
      </c>
      <c r="B512" s="4" t="s">
        <v>124</v>
      </c>
      <c r="C512" s="30">
        <f>SUM(C492:C511)</f>
        <v>2094</v>
      </c>
      <c r="D512" s="2">
        <f>SUM(D492:D511)</f>
        <v>64284</v>
      </c>
      <c r="E512" s="30">
        <f>SUM(E492:E511)</f>
        <v>866</v>
      </c>
      <c r="F512" s="2">
        <f>SUM(F492:F511)</f>
        <v>11123</v>
      </c>
      <c r="G512" s="30">
        <f t="shared" ref="G512" si="1323">SUM(G492:G511)</f>
        <v>11</v>
      </c>
      <c r="H512" s="2">
        <f t="shared" ref="H512" si="1324">SUM(H492:H511)</f>
        <v>5802</v>
      </c>
      <c r="I512" s="30">
        <f t="shared" ref="I512" si="1325">SUM(I492:I511)</f>
        <v>33</v>
      </c>
      <c r="J512" s="2">
        <f t="shared" ref="J512" si="1326">SUM(J492:J511)</f>
        <v>1666</v>
      </c>
      <c r="K512" s="30">
        <f t="shared" ref="K512" si="1327">SUM(K492:K511)</f>
        <v>35</v>
      </c>
      <c r="L512" s="2">
        <f t="shared" ref="L512" si="1328">SUM(L492:L511)</f>
        <v>17773</v>
      </c>
      <c r="M512" s="30">
        <f t="shared" ref="M512" si="1329">SUM(M492:M511)</f>
        <v>1</v>
      </c>
      <c r="N512" s="2">
        <f t="shared" ref="N512" si="1330">SUM(N492:N511)</f>
        <v>465</v>
      </c>
      <c r="O512" s="30">
        <f t="shared" ref="O512" si="1331">SUM(O492:O511)</f>
        <v>3028</v>
      </c>
      <c r="P512" s="2">
        <f t="shared" ref="P512" si="1332">SUM(P492:P511)</f>
        <v>94846</v>
      </c>
      <c r="Q512" s="30">
        <f t="shared" ref="Q512" si="1333">SUM(Q492:Q511)</f>
        <v>2313</v>
      </c>
      <c r="R512" s="2">
        <f t="shared" ref="R512" si="1334">SUM(R492:R511)</f>
        <v>51483</v>
      </c>
      <c r="S512" s="30">
        <f t="shared" ref="S512" si="1335">SUM(S492:S511)</f>
        <v>40</v>
      </c>
      <c r="T512" s="2">
        <f t="shared" ref="T512" si="1336">SUM(T492:T511)</f>
        <v>36452</v>
      </c>
      <c r="U512" s="30">
        <f t="shared" ref="U512" si="1337">SUM(U492:U511)</f>
        <v>5</v>
      </c>
      <c r="V512" s="2">
        <f t="shared" ref="V512" si="1338">SUM(V492:V511)</f>
        <v>26038</v>
      </c>
      <c r="W512" s="30">
        <f t="shared" ref="W512" si="1339">SUM(W492:W511)</f>
        <v>2</v>
      </c>
      <c r="X512" s="2">
        <f t="shared" ref="X512" si="1340">SUM(X492:X511)</f>
        <v>10414</v>
      </c>
      <c r="Y512" s="30">
        <f t="shared" ref="Y512" si="1341">SUM(Y492:Y511)</f>
        <v>2</v>
      </c>
      <c r="Z512" s="2">
        <f t="shared" ref="Z512" si="1342">SUM(Z492:Z511)</f>
        <v>1488</v>
      </c>
      <c r="AA512" s="30">
        <f t="shared" ref="AA512" si="1343">SUM(AA492:AA511)</f>
        <v>0</v>
      </c>
      <c r="AB512" s="2">
        <f t="shared" ref="AB512" si="1344">SUM(AB492:AB511)</f>
        <v>0</v>
      </c>
      <c r="AC512" s="30">
        <f t="shared" ref="AC512" si="1345">SUM(AC492:AC511)</f>
        <v>49</v>
      </c>
      <c r="AD512" s="2">
        <f t="shared" ref="AD512" si="1346">SUM(AD492:AD511)</f>
        <v>74392</v>
      </c>
      <c r="AE512" s="30">
        <f t="shared" ref="AE512" si="1347">SUM(AE492:AE511)</f>
        <v>0</v>
      </c>
      <c r="AF512" s="2">
        <f t="shared" ref="AF512" si="1348">SUM(AF492:AF511)</f>
        <v>0</v>
      </c>
      <c r="AG512" s="30">
        <f t="shared" ref="AG512" si="1349">SUM(AG492:AG511)</f>
        <v>9</v>
      </c>
      <c r="AH512" s="2">
        <f t="shared" ref="AH512" si="1350">SUM(AH492:AH511)</f>
        <v>1709</v>
      </c>
      <c r="AI512" s="30">
        <f t="shared" ref="AI512" si="1351">SUM(AI492:AI511)</f>
        <v>19</v>
      </c>
      <c r="AJ512" s="2">
        <f t="shared" ref="AJ512" si="1352">SUM(AJ492:AJ511)</f>
        <v>19251</v>
      </c>
      <c r="AK512" s="30">
        <f t="shared" ref="AK512" si="1353">SUM(AK492:AK511)</f>
        <v>0</v>
      </c>
      <c r="AL512" s="2">
        <f t="shared" ref="AL512" si="1354">SUM(AL492:AL511)</f>
        <v>0</v>
      </c>
      <c r="AM512" s="30">
        <f t="shared" ref="AM512" si="1355">SUM(AM492:AM511)</f>
        <v>0</v>
      </c>
      <c r="AN512" s="2">
        <f t="shared" ref="AN512" si="1356">SUM(AN492:AN511)</f>
        <v>0</v>
      </c>
      <c r="AO512" s="30">
        <f t="shared" ref="AO512" si="1357">SUM(AO492:AO511)</f>
        <v>0</v>
      </c>
      <c r="AP512" s="2">
        <f t="shared" ref="AP512" si="1358">SUM(AP492:AP511)</f>
        <v>0</v>
      </c>
      <c r="AQ512" s="30">
        <f t="shared" ref="AQ512" si="1359">SUM(AQ492:AQ511)</f>
        <v>0</v>
      </c>
      <c r="AR512" s="2">
        <f t="shared" ref="AR512" si="1360">SUM(AR492:AR511)</f>
        <v>0</v>
      </c>
      <c r="AS512" s="30">
        <f t="shared" ref="AS512" si="1361">SUM(AS492:AS511)</f>
        <v>3105</v>
      </c>
      <c r="AT512" s="2">
        <f t="shared" ref="AT512" si="1362">SUM(AT492:AT511)</f>
        <v>190198</v>
      </c>
      <c r="AU512" s="30">
        <f t="shared" ref="AU512" si="1363">SUM(AU492:AU511)</f>
        <v>1794</v>
      </c>
      <c r="AV512" s="2">
        <f t="shared" ref="AV512" si="1364">SUM(AV492:AV511)</f>
        <v>77318</v>
      </c>
      <c r="AW512" s="30">
        <f t="shared" ref="AW512" si="1365">SUM(AW492:AW511)</f>
        <v>179</v>
      </c>
      <c r="AX512" s="2">
        <f t="shared" ref="AX512" si="1366">SUM(AX492:AX511)</f>
        <v>14076</v>
      </c>
      <c r="AY512" s="30">
        <f t="shared" ref="AY512" si="1367">SUM(AY492:AY511)</f>
        <v>0</v>
      </c>
      <c r="AZ512" s="2">
        <f t="shared" ref="AZ512" si="1368">SUM(AZ492:AZ511)</f>
        <v>0</v>
      </c>
      <c r="BA512" s="30">
        <f t="shared" ref="BA512" si="1369">SUM(BA492:BA511)</f>
        <v>1</v>
      </c>
      <c r="BB512" s="2">
        <f t="shared" ref="BB512" si="1370">SUM(BB492:BB511)</f>
        <v>768</v>
      </c>
      <c r="BC512" s="30">
        <f t="shared" ref="BC512" si="1371">SUM(BC492:BC511)</f>
        <v>2</v>
      </c>
      <c r="BD512" s="2">
        <f t="shared" ref="BD512" si="1372">SUM(BD492:BD511)</f>
        <v>6153</v>
      </c>
      <c r="BE512" s="30">
        <f t="shared" ref="BE512" si="1373">SUM(BE492:BE511)</f>
        <v>122</v>
      </c>
      <c r="BF512" s="2">
        <f t="shared" ref="BF512" si="1374">SUM(BF492:BF511)</f>
        <v>41921</v>
      </c>
      <c r="BG512" s="30">
        <f t="shared" ref="BG512" si="1375">SUM(BG492:BG511)</f>
        <v>236</v>
      </c>
      <c r="BH512" s="2">
        <f t="shared" ref="BH512" si="1376">SUM(BH492:BH511)</f>
        <v>31537</v>
      </c>
      <c r="BI512" s="30">
        <f t="shared" ref="BI512" si="1377">SUM(BI492:BI511)</f>
        <v>361</v>
      </c>
      <c r="BJ512" s="2">
        <f t="shared" ref="BJ512" si="1378">SUM(BJ492:BJ511)</f>
        <v>80379</v>
      </c>
      <c r="BK512" s="30">
        <f t="shared" ref="BK512" si="1379">SUM(BK492:BK511)</f>
        <v>3466</v>
      </c>
      <c r="BL512" s="2">
        <f t="shared" ref="BL512" si="1380">SUM(BL492:BL511)</f>
        <v>270577</v>
      </c>
    </row>
    <row r="513" spans="1:64" s="60" customFormat="1" ht="18" customHeight="1" thickBot="1" x14ac:dyDescent="0.3">
      <c r="A513" s="53"/>
      <c r="B513" s="54"/>
      <c r="C513" s="19">
        <v>0</v>
      </c>
      <c r="D513" s="45"/>
      <c r="E513" s="19">
        <v>0</v>
      </c>
      <c r="F513" s="45"/>
      <c r="G513" s="150">
        <v>0</v>
      </c>
      <c r="H513" s="150">
        <v>0</v>
      </c>
      <c r="I513" s="19"/>
      <c r="J513" s="19"/>
      <c r="K513" s="19"/>
      <c r="L513" s="19"/>
      <c r="M513" s="19"/>
      <c r="N513" s="19"/>
      <c r="O513" s="55">
        <f t="shared" si="1197"/>
        <v>0</v>
      </c>
      <c r="P513" s="55">
        <f t="shared" si="1198"/>
        <v>0</v>
      </c>
      <c r="Q513" s="19"/>
      <c r="R513" s="19"/>
      <c r="S513" s="19"/>
      <c r="T513" s="19"/>
      <c r="U513" s="19"/>
      <c r="V513" s="19"/>
      <c r="W513" s="19"/>
      <c r="X513" s="19"/>
      <c r="Y513" s="19"/>
      <c r="Z513" s="52"/>
      <c r="AA513" s="19"/>
      <c r="AB513" s="19"/>
      <c r="AC513" s="56">
        <f t="shared" si="1199"/>
        <v>0</v>
      </c>
      <c r="AD513" s="56">
        <f t="shared" si="1200"/>
        <v>0</v>
      </c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45"/>
      <c r="AS513" s="57">
        <f t="shared" si="1201"/>
        <v>0</v>
      </c>
      <c r="AT513" s="57">
        <f t="shared" si="1202"/>
        <v>0</v>
      </c>
      <c r="AU513" s="19"/>
      <c r="AV513" s="45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58">
        <f t="shared" si="1203"/>
        <v>0</v>
      </c>
      <c r="BJ513" s="59">
        <f t="shared" si="1204"/>
        <v>0</v>
      </c>
      <c r="BK513" s="58">
        <f t="shared" si="1205"/>
        <v>0</v>
      </c>
      <c r="BL513" s="59">
        <f t="shared" si="1206"/>
        <v>0</v>
      </c>
    </row>
    <row r="514" spans="1:64" s="60" customFormat="1" ht="18" customHeight="1" thickBot="1" x14ac:dyDescent="0.3">
      <c r="A514" s="53" t="s">
        <v>4</v>
      </c>
      <c r="B514" s="54" t="s">
        <v>58</v>
      </c>
      <c r="C514" s="19">
        <v>136</v>
      </c>
      <c r="D514" s="45">
        <v>52371</v>
      </c>
      <c r="E514" s="19">
        <v>23</v>
      </c>
      <c r="F514" s="45">
        <v>2831</v>
      </c>
      <c r="G514" s="150">
        <v>20</v>
      </c>
      <c r="H514" s="150">
        <v>15527</v>
      </c>
      <c r="I514" s="19">
        <v>5</v>
      </c>
      <c r="J514" s="19">
        <v>145</v>
      </c>
      <c r="K514" s="19">
        <v>19</v>
      </c>
      <c r="L514" s="19">
        <v>21439</v>
      </c>
      <c r="M514" s="19">
        <v>1</v>
      </c>
      <c r="N514" s="19">
        <v>651</v>
      </c>
      <c r="O514" s="55">
        <f t="shared" si="1197"/>
        <v>183</v>
      </c>
      <c r="P514" s="55">
        <f t="shared" si="1198"/>
        <v>76786</v>
      </c>
      <c r="Q514" s="19">
        <v>153</v>
      </c>
      <c r="R514" s="19">
        <v>48375</v>
      </c>
      <c r="S514" s="19">
        <v>19</v>
      </c>
      <c r="T514" s="19">
        <v>4841</v>
      </c>
      <c r="U514" s="19">
        <v>3</v>
      </c>
      <c r="V514" s="19">
        <v>7038</v>
      </c>
      <c r="W514" s="19">
        <v>0</v>
      </c>
      <c r="X514" s="19">
        <v>0</v>
      </c>
      <c r="Y514" s="19">
        <v>0</v>
      </c>
      <c r="Z514" s="52">
        <v>0</v>
      </c>
      <c r="AA514" s="19">
        <v>0</v>
      </c>
      <c r="AB514" s="19">
        <v>0</v>
      </c>
      <c r="AC514" s="56">
        <f t="shared" si="1199"/>
        <v>22</v>
      </c>
      <c r="AD514" s="56">
        <f t="shared" si="1200"/>
        <v>11879</v>
      </c>
      <c r="AE514" s="19">
        <v>0</v>
      </c>
      <c r="AF514" s="19">
        <v>0</v>
      </c>
      <c r="AG514" s="19">
        <v>8</v>
      </c>
      <c r="AH514" s="19">
        <v>3370</v>
      </c>
      <c r="AI514" s="19">
        <v>26</v>
      </c>
      <c r="AJ514" s="19">
        <v>21274</v>
      </c>
      <c r="AK514" s="19">
        <v>11</v>
      </c>
      <c r="AL514" s="19">
        <v>2819</v>
      </c>
      <c r="AM514" s="19">
        <v>8</v>
      </c>
      <c r="AN514" s="19">
        <v>346</v>
      </c>
      <c r="AO514" s="19">
        <v>36</v>
      </c>
      <c r="AP514" s="19">
        <v>2798</v>
      </c>
      <c r="AQ514" s="19">
        <v>1</v>
      </c>
      <c r="AR514" s="45">
        <v>1000</v>
      </c>
      <c r="AS514" s="57">
        <f t="shared" si="1201"/>
        <v>294</v>
      </c>
      <c r="AT514" s="57">
        <f t="shared" si="1202"/>
        <v>119272</v>
      </c>
      <c r="AU514" s="19">
        <v>177</v>
      </c>
      <c r="AV514" s="45">
        <v>46542</v>
      </c>
      <c r="AW514" s="19">
        <v>3</v>
      </c>
      <c r="AX514" s="19">
        <v>304</v>
      </c>
      <c r="AY514" s="19">
        <v>0</v>
      </c>
      <c r="AZ514" s="19">
        <v>0</v>
      </c>
      <c r="BA514" s="19">
        <v>0</v>
      </c>
      <c r="BB514" s="19">
        <v>1628</v>
      </c>
      <c r="BC514" s="19">
        <v>3</v>
      </c>
      <c r="BD514" s="19">
        <v>7253</v>
      </c>
      <c r="BE514" s="19">
        <v>50</v>
      </c>
      <c r="BF514" s="19">
        <v>15231</v>
      </c>
      <c r="BG514" s="19">
        <v>116</v>
      </c>
      <c r="BH514" s="19">
        <v>11760</v>
      </c>
      <c r="BI514" s="58">
        <f t="shared" si="1203"/>
        <v>169</v>
      </c>
      <c r="BJ514" s="59">
        <f t="shared" si="1204"/>
        <v>35872</v>
      </c>
      <c r="BK514" s="58">
        <f t="shared" si="1205"/>
        <v>463</v>
      </c>
      <c r="BL514" s="59">
        <f t="shared" si="1206"/>
        <v>155144</v>
      </c>
    </row>
    <row r="515" spans="1:64" s="60" customFormat="1" ht="18" customHeight="1" thickBot="1" x14ac:dyDescent="0.3">
      <c r="A515" s="53" t="s">
        <v>20</v>
      </c>
      <c r="B515" s="54" t="s">
        <v>58</v>
      </c>
      <c r="C515" s="19">
        <v>134</v>
      </c>
      <c r="D515" s="45">
        <v>15810</v>
      </c>
      <c r="E515" s="19">
        <v>35</v>
      </c>
      <c r="F515" s="45">
        <v>3202</v>
      </c>
      <c r="G515" s="150">
        <v>17</v>
      </c>
      <c r="H515" s="150">
        <v>10726</v>
      </c>
      <c r="I515" s="19">
        <v>3</v>
      </c>
      <c r="J515" s="19">
        <v>1421</v>
      </c>
      <c r="K515" s="19">
        <v>7</v>
      </c>
      <c r="L515" s="19">
        <v>1039</v>
      </c>
      <c r="M515" s="19">
        <v>0</v>
      </c>
      <c r="N515" s="19">
        <v>0</v>
      </c>
      <c r="O515" s="55">
        <f t="shared" si="1197"/>
        <v>179</v>
      </c>
      <c r="P515" s="55">
        <f t="shared" si="1198"/>
        <v>21472</v>
      </c>
      <c r="Q515" s="19">
        <v>149</v>
      </c>
      <c r="R515" s="19">
        <v>13527</v>
      </c>
      <c r="S515" s="19">
        <v>23</v>
      </c>
      <c r="T515" s="19">
        <v>4534</v>
      </c>
      <c r="U515" s="19">
        <v>5</v>
      </c>
      <c r="V515" s="19">
        <v>8064</v>
      </c>
      <c r="W515" s="19">
        <v>0</v>
      </c>
      <c r="X515" s="19">
        <v>0</v>
      </c>
      <c r="Y515" s="19">
        <v>18</v>
      </c>
      <c r="Z515" s="52">
        <v>2646</v>
      </c>
      <c r="AA515" s="19">
        <v>0</v>
      </c>
      <c r="AB515" s="19">
        <v>0</v>
      </c>
      <c r="AC515" s="56">
        <f t="shared" si="1199"/>
        <v>46</v>
      </c>
      <c r="AD515" s="56">
        <f t="shared" si="1200"/>
        <v>15244</v>
      </c>
      <c r="AE515" s="19">
        <v>0</v>
      </c>
      <c r="AF515" s="19">
        <v>0</v>
      </c>
      <c r="AG515" s="19">
        <v>3</v>
      </c>
      <c r="AH515" s="19">
        <v>1293</v>
      </c>
      <c r="AI515" s="19">
        <v>4</v>
      </c>
      <c r="AJ515" s="19">
        <v>7356</v>
      </c>
      <c r="AK515" s="19">
        <v>1</v>
      </c>
      <c r="AL515" s="19">
        <v>281</v>
      </c>
      <c r="AM515" s="19">
        <v>5</v>
      </c>
      <c r="AN515" s="19">
        <v>293</v>
      </c>
      <c r="AO515" s="19">
        <v>6</v>
      </c>
      <c r="AP515" s="19">
        <v>808</v>
      </c>
      <c r="AQ515" s="19">
        <v>0</v>
      </c>
      <c r="AR515" s="45">
        <v>0</v>
      </c>
      <c r="AS515" s="57">
        <f t="shared" si="1201"/>
        <v>244</v>
      </c>
      <c r="AT515" s="57">
        <f t="shared" si="1202"/>
        <v>46747</v>
      </c>
      <c r="AU515" s="19">
        <v>149</v>
      </c>
      <c r="AV515" s="45">
        <v>18344</v>
      </c>
      <c r="AW515" s="19">
        <v>15</v>
      </c>
      <c r="AX515" s="19">
        <v>1331</v>
      </c>
      <c r="AY515" s="19">
        <v>0</v>
      </c>
      <c r="AZ515" s="19">
        <v>0</v>
      </c>
      <c r="BA515" s="19">
        <v>0</v>
      </c>
      <c r="BB515" s="19">
        <v>0</v>
      </c>
      <c r="BC515" s="19">
        <v>1</v>
      </c>
      <c r="BD515" s="19">
        <v>3495</v>
      </c>
      <c r="BE515" s="19">
        <v>91</v>
      </c>
      <c r="BF515" s="19">
        <v>14502</v>
      </c>
      <c r="BG515" s="19">
        <v>11</v>
      </c>
      <c r="BH515" s="19">
        <v>3676</v>
      </c>
      <c r="BI515" s="58">
        <f t="shared" si="1203"/>
        <v>103</v>
      </c>
      <c r="BJ515" s="59">
        <f t="shared" si="1204"/>
        <v>21673</v>
      </c>
      <c r="BK515" s="58">
        <f t="shared" si="1205"/>
        <v>347</v>
      </c>
      <c r="BL515" s="59">
        <f t="shared" si="1206"/>
        <v>68420</v>
      </c>
    </row>
    <row r="516" spans="1:64" s="60" customFormat="1" ht="18" customHeight="1" thickBot="1" x14ac:dyDescent="0.3">
      <c r="A516" s="53" t="s">
        <v>5</v>
      </c>
      <c r="B516" s="54" t="s">
        <v>58</v>
      </c>
      <c r="C516" s="19">
        <v>22764</v>
      </c>
      <c r="D516" s="45">
        <v>4650597</v>
      </c>
      <c r="E516" s="19">
        <v>7172</v>
      </c>
      <c r="F516" s="45">
        <v>1408478</v>
      </c>
      <c r="G516" s="150">
        <v>2764</v>
      </c>
      <c r="H516" s="150">
        <v>589822</v>
      </c>
      <c r="I516" s="19">
        <v>933</v>
      </c>
      <c r="J516" s="19">
        <v>142897</v>
      </c>
      <c r="K516" s="19">
        <v>79</v>
      </c>
      <c r="L516" s="19">
        <v>113994</v>
      </c>
      <c r="M516" s="19">
        <v>1</v>
      </c>
      <c r="N516" s="19">
        <v>1438</v>
      </c>
      <c r="O516" s="55">
        <f t="shared" si="1197"/>
        <v>30948</v>
      </c>
      <c r="P516" s="55">
        <f t="shared" si="1198"/>
        <v>6315966</v>
      </c>
      <c r="Q516" s="19">
        <v>25873</v>
      </c>
      <c r="R516" s="19">
        <v>3979058</v>
      </c>
      <c r="S516" s="19">
        <v>1257</v>
      </c>
      <c r="T516" s="19">
        <v>700037</v>
      </c>
      <c r="U516" s="19">
        <v>31</v>
      </c>
      <c r="V516" s="19">
        <v>113261</v>
      </c>
      <c r="W516" s="19">
        <v>0</v>
      </c>
      <c r="X516" s="19">
        <v>0</v>
      </c>
      <c r="Y516" s="19">
        <v>551</v>
      </c>
      <c r="Z516" s="52">
        <v>63482</v>
      </c>
      <c r="AA516" s="19">
        <v>12</v>
      </c>
      <c r="AB516" s="19">
        <v>4800</v>
      </c>
      <c r="AC516" s="56">
        <f t="shared" si="1199"/>
        <v>1839</v>
      </c>
      <c r="AD516" s="56">
        <f t="shared" si="1200"/>
        <v>876780</v>
      </c>
      <c r="AE516" s="19">
        <v>0</v>
      </c>
      <c r="AF516" s="19">
        <v>0</v>
      </c>
      <c r="AG516" s="19">
        <v>72</v>
      </c>
      <c r="AH516" s="19">
        <v>35314</v>
      </c>
      <c r="AI516" s="19">
        <v>171</v>
      </c>
      <c r="AJ516" s="19">
        <v>80657</v>
      </c>
      <c r="AK516" s="19">
        <v>1</v>
      </c>
      <c r="AL516" s="19">
        <v>2300</v>
      </c>
      <c r="AM516" s="19">
        <v>101</v>
      </c>
      <c r="AN516" s="19">
        <v>3936</v>
      </c>
      <c r="AO516" s="19">
        <v>566</v>
      </c>
      <c r="AP516" s="19">
        <v>165111</v>
      </c>
      <c r="AQ516" s="19">
        <v>14</v>
      </c>
      <c r="AR516" s="45">
        <v>4200</v>
      </c>
      <c r="AS516" s="57">
        <f t="shared" si="1201"/>
        <v>33698</v>
      </c>
      <c r="AT516" s="57">
        <f t="shared" si="1202"/>
        <v>7480064</v>
      </c>
      <c r="AU516" s="19">
        <v>20399</v>
      </c>
      <c r="AV516" s="45">
        <v>3022070</v>
      </c>
      <c r="AW516" s="19">
        <v>4896</v>
      </c>
      <c r="AX516" s="19">
        <v>725570</v>
      </c>
      <c r="AY516" s="19">
        <v>0</v>
      </c>
      <c r="AZ516" s="19">
        <v>0</v>
      </c>
      <c r="BA516" s="19">
        <v>0</v>
      </c>
      <c r="BB516" s="19">
        <v>0</v>
      </c>
      <c r="BC516" s="19">
        <v>0</v>
      </c>
      <c r="BD516" s="19">
        <v>0</v>
      </c>
      <c r="BE516" s="19">
        <v>860</v>
      </c>
      <c r="BF516" s="19">
        <v>430141</v>
      </c>
      <c r="BG516" s="19">
        <v>632</v>
      </c>
      <c r="BH516" s="19">
        <v>189758</v>
      </c>
      <c r="BI516" s="58">
        <f t="shared" si="1203"/>
        <v>1492</v>
      </c>
      <c r="BJ516" s="59">
        <f t="shared" si="1204"/>
        <v>619899</v>
      </c>
      <c r="BK516" s="58">
        <f t="shared" si="1205"/>
        <v>35190</v>
      </c>
      <c r="BL516" s="59">
        <f t="shared" si="1206"/>
        <v>8099963</v>
      </c>
    </row>
    <row r="517" spans="1:64" s="60" customFormat="1" ht="18" customHeight="1" thickBot="1" x14ac:dyDescent="0.3">
      <c r="A517" s="53" t="s">
        <v>25</v>
      </c>
      <c r="B517" s="54" t="s">
        <v>58</v>
      </c>
      <c r="C517" s="19">
        <v>4318</v>
      </c>
      <c r="D517" s="45">
        <v>1416240</v>
      </c>
      <c r="E517" s="19">
        <v>1238</v>
      </c>
      <c r="F517" s="45">
        <v>485314</v>
      </c>
      <c r="G517" s="150">
        <v>860</v>
      </c>
      <c r="H517" s="150">
        <v>308801</v>
      </c>
      <c r="I517" s="19">
        <v>297</v>
      </c>
      <c r="J517" s="19">
        <v>7865</v>
      </c>
      <c r="K517" s="19">
        <v>15</v>
      </c>
      <c r="L517" s="19">
        <v>13971</v>
      </c>
      <c r="M517" s="19">
        <v>2</v>
      </c>
      <c r="N517" s="19">
        <v>1600</v>
      </c>
      <c r="O517" s="55">
        <f t="shared" si="1197"/>
        <v>5868</v>
      </c>
      <c r="P517" s="55">
        <f t="shared" si="1198"/>
        <v>1923390</v>
      </c>
      <c r="Q517" s="19">
        <v>4915</v>
      </c>
      <c r="R517" s="19">
        <v>1211735</v>
      </c>
      <c r="S517" s="19">
        <v>662</v>
      </c>
      <c r="T517" s="19">
        <v>178906</v>
      </c>
      <c r="U517" s="19">
        <v>125</v>
      </c>
      <c r="V517" s="19">
        <v>42713</v>
      </c>
      <c r="W517" s="19">
        <v>0</v>
      </c>
      <c r="X517" s="19">
        <v>0</v>
      </c>
      <c r="Y517" s="19">
        <v>220</v>
      </c>
      <c r="Z517" s="52">
        <v>51338</v>
      </c>
      <c r="AA517" s="19">
        <v>125</v>
      </c>
      <c r="AB517" s="19">
        <v>32000</v>
      </c>
      <c r="AC517" s="56">
        <f t="shared" si="1199"/>
        <v>1007</v>
      </c>
      <c r="AD517" s="56">
        <f t="shared" si="1200"/>
        <v>272957</v>
      </c>
      <c r="AE517" s="19">
        <v>0</v>
      </c>
      <c r="AF517" s="19">
        <v>0</v>
      </c>
      <c r="AG517" s="19">
        <v>90</v>
      </c>
      <c r="AH517" s="19">
        <v>49508</v>
      </c>
      <c r="AI517" s="19">
        <v>70</v>
      </c>
      <c r="AJ517" s="19">
        <v>51747</v>
      </c>
      <c r="AK517" s="19">
        <v>51</v>
      </c>
      <c r="AL517" s="19">
        <v>11800</v>
      </c>
      <c r="AM517" s="19">
        <v>94</v>
      </c>
      <c r="AN517" s="19">
        <v>3344</v>
      </c>
      <c r="AO517" s="19">
        <v>512</v>
      </c>
      <c r="AP517" s="19">
        <v>51657</v>
      </c>
      <c r="AQ517" s="19">
        <v>45</v>
      </c>
      <c r="AR517" s="45">
        <v>16400</v>
      </c>
      <c r="AS517" s="57">
        <f t="shared" si="1201"/>
        <v>7692</v>
      </c>
      <c r="AT517" s="57">
        <f t="shared" si="1202"/>
        <v>2364403</v>
      </c>
      <c r="AU517" s="19">
        <v>4763</v>
      </c>
      <c r="AV517" s="45">
        <v>942957</v>
      </c>
      <c r="AW517" s="19">
        <v>371</v>
      </c>
      <c r="AX517" s="19">
        <v>90310</v>
      </c>
      <c r="AY517" s="19">
        <v>0</v>
      </c>
      <c r="AZ517" s="19">
        <v>0</v>
      </c>
      <c r="BA517" s="19">
        <v>2</v>
      </c>
      <c r="BB517" s="19">
        <v>9687</v>
      </c>
      <c r="BC517" s="19">
        <v>7</v>
      </c>
      <c r="BD517" s="19">
        <v>21633</v>
      </c>
      <c r="BE517" s="19">
        <v>348</v>
      </c>
      <c r="BF517" s="19">
        <v>175192</v>
      </c>
      <c r="BG517" s="19">
        <v>168</v>
      </c>
      <c r="BH517" s="19">
        <v>84593</v>
      </c>
      <c r="BI517" s="58">
        <f t="shared" si="1203"/>
        <v>525</v>
      </c>
      <c r="BJ517" s="59">
        <f t="shared" si="1204"/>
        <v>291105</v>
      </c>
      <c r="BK517" s="58">
        <f t="shared" si="1205"/>
        <v>8217</v>
      </c>
      <c r="BL517" s="59">
        <f t="shared" si="1206"/>
        <v>2655508</v>
      </c>
    </row>
    <row r="518" spans="1:64" s="60" customFormat="1" ht="18" customHeight="1" thickBot="1" x14ac:dyDescent="0.3">
      <c r="A518" s="53" t="s">
        <v>6</v>
      </c>
      <c r="B518" s="54" t="s">
        <v>58</v>
      </c>
      <c r="C518" s="19">
        <v>0</v>
      </c>
      <c r="D518" s="45">
        <v>0</v>
      </c>
      <c r="E518" s="19">
        <v>0</v>
      </c>
      <c r="F518" s="45">
        <v>0</v>
      </c>
      <c r="G518" s="150">
        <v>0</v>
      </c>
      <c r="H518" s="150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55">
        <f t="shared" si="1197"/>
        <v>0</v>
      </c>
      <c r="P518" s="55">
        <f t="shared" si="1198"/>
        <v>0</v>
      </c>
      <c r="Q518" s="19">
        <v>0</v>
      </c>
      <c r="R518" s="19">
        <v>0</v>
      </c>
      <c r="S518" s="19">
        <v>0</v>
      </c>
      <c r="T518" s="19">
        <v>0</v>
      </c>
      <c r="U518" s="19">
        <v>0</v>
      </c>
      <c r="V518" s="19">
        <v>0</v>
      </c>
      <c r="W518" s="19">
        <v>0</v>
      </c>
      <c r="X518" s="19">
        <v>0</v>
      </c>
      <c r="Y518" s="19">
        <v>0</v>
      </c>
      <c r="Z518" s="52">
        <v>0</v>
      </c>
      <c r="AA518" s="19">
        <v>0</v>
      </c>
      <c r="AB518" s="19">
        <v>0</v>
      </c>
      <c r="AC518" s="56">
        <f t="shared" si="1199"/>
        <v>0</v>
      </c>
      <c r="AD518" s="56">
        <f t="shared" si="1200"/>
        <v>0</v>
      </c>
      <c r="AE518" s="19">
        <v>0</v>
      </c>
      <c r="AF518" s="19">
        <v>0</v>
      </c>
      <c r="AG518" s="19">
        <v>0</v>
      </c>
      <c r="AH518" s="19">
        <v>0</v>
      </c>
      <c r="AI518" s="19">
        <v>0</v>
      </c>
      <c r="AJ518" s="19">
        <v>0</v>
      </c>
      <c r="AK518" s="19">
        <v>0</v>
      </c>
      <c r="AL518" s="19">
        <v>0</v>
      </c>
      <c r="AM518" s="19">
        <v>0</v>
      </c>
      <c r="AN518" s="19">
        <v>0</v>
      </c>
      <c r="AO518" s="19">
        <v>0</v>
      </c>
      <c r="AP518" s="19">
        <v>0</v>
      </c>
      <c r="AQ518" s="19">
        <v>0</v>
      </c>
      <c r="AR518" s="45">
        <v>0</v>
      </c>
      <c r="AS518" s="57">
        <f t="shared" si="1201"/>
        <v>0</v>
      </c>
      <c r="AT518" s="57">
        <f t="shared" si="1202"/>
        <v>0</v>
      </c>
      <c r="AU518" s="19">
        <v>0</v>
      </c>
      <c r="AV518" s="45">
        <v>0</v>
      </c>
      <c r="AW518" s="19">
        <v>0</v>
      </c>
      <c r="AX518" s="19">
        <v>0</v>
      </c>
      <c r="AY518" s="19">
        <v>0</v>
      </c>
      <c r="AZ518" s="19">
        <v>0</v>
      </c>
      <c r="BA518" s="19">
        <v>0</v>
      </c>
      <c r="BB518" s="19">
        <v>0</v>
      </c>
      <c r="BC518" s="19">
        <v>0</v>
      </c>
      <c r="BD518" s="19">
        <v>0</v>
      </c>
      <c r="BE518" s="19">
        <v>0</v>
      </c>
      <c r="BF518" s="19">
        <v>0</v>
      </c>
      <c r="BG518" s="19">
        <v>0</v>
      </c>
      <c r="BH518" s="19">
        <v>0</v>
      </c>
      <c r="BI518" s="58">
        <f t="shared" si="1203"/>
        <v>0</v>
      </c>
      <c r="BJ518" s="59">
        <f t="shared" si="1204"/>
        <v>0</v>
      </c>
      <c r="BK518" s="58">
        <f t="shared" si="1205"/>
        <v>0</v>
      </c>
      <c r="BL518" s="59">
        <f t="shared" si="1206"/>
        <v>0</v>
      </c>
    </row>
    <row r="519" spans="1:64" s="60" customFormat="1" ht="18" customHeight="1" thickBot="1" x14ac:dyDescent="0.3">
      <c r="A519" s="53" t="s">
        <v>27</v>
      </c>
      <c r="B519" s="54" t="s">
        <v>58</v>
      </c>
      <c r="C519" s="19">
        <v>0</v>
      </c>
      <c r="D519" s="45">
        <v>0</v>
      </c>
      <c r="E519" s="19">
        <v>0</v>
      </c>
      <c r="F519" s="45">
        <v>0</v>
      </c>
      <c r="G519" s="150">
        <v>0</v>
      </c>
      <c r="H519" s="150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55">
        <f t="shared" si="1197"/>
        <v>0</v>
      </c>
      <c r="P519" s="55">
        <f t="shared" si="1198"/>
        <v>0</v>
      </c>
      <c r="Q519" s="19">
        <v>0</v>
      </c>
      <c r="R519" s="19">
        <v>0</v>
      </c>
      <c r="S519" s="19">
        <v>0</v>
      </c>
      <c r="T519" s="19">
        <v>0</v>
      </c>
      <c r="U519" s="19">
        <v>0</v>
      </c>
      <c r="V519" s="19">
        <v>0</v>
      </c>
      <c r="W519" s="19">
        <v>0</v>
      </c>
      <c r="X519" s="19">
        <v>0</v>
      </c>
      <c r="Y519" s="19">
        <v>0</v>
      </c>
      <c r="Z519" s="52">
        <v>0</v>
      </c>
      <c r="AA519" s="19">
        <v>0</v>
      </c>
      <c r="AB519" s="19">
        <v>0</v>
      </c>
      <c r="AC519" s="56">
        <f t="shared" si="1199"/>
        <v>0</v>
      </c>
      <c r="AD519" s="56">
        <f t="shared" si="1200"/>
        <v>0</v>
      </c>
      <c r="AE519" s="19">
        <v>0</v>
      </c>
      <c r="AF519" s="19">
        <v>0</v>
      </c>
      <c r="AG519" s="19">
        <v>0</v>
      </c>
      <c r="AH519" s="19">
        <v>0</v>
      </c>
      <c r="AI519" s="19">
        <v>0</v>
      </c>
      <c r="AJ519" s="19">
        <v>0</v>
      </c>
      <c r="AK519" s="19">
        <v>0</v>
      </c>
      <c r="AL519" s="19">
        <v>0</v>
      </c>
      <c r="AM519" s="19">
        <v>0</v>
      </c>
      <c r="AN519" s="19">
        <v>0</v>
      </c>
      <c r="AO519" s="19">
        <v>0</v>
      </c>
      <c r="AP519" s="19">
        <v>0</v>
      </c>
      <c r="AQ519" s="19">
        <v>0</v>
      </c>
      <c r="AR519" s="45">
        <v>0</v>
      </c>
      <c r="AS519" s="57">
        <f t="shared" si="1201"/>
        <v>0</v>
      </c>
      <c r="AT519" s="57">
        <f t="shared" si="1202"/>
        <v>0</v>
      </c>
      <c r="AU519" s="19">
        <v>0</v>
      </c>
      <c r="AV519" s="45">
        <v>0</v>
      </c>
      <c r="AW519" s="19">
        <v>0</v>
      </c>
      <c r="AX519" s="19">
        <v>0</v>
      </c>
      <c r="AY519" s="19">
        <v>0</v>
      </c>
      <c r="AZ519" s="19">
        <v>0</v>
      </c>
      <c r="BA519" s="19">
        <v>0</v>
      </c>
      <c r="BB519" s="19">
        <v>0</v>
      </c>
      <c r="BC519" s="19">
        <v>0</v>
      </c>
      <c r="BD519" s="19">
        <v>0</v>
      </c>
      <c r="BE519" s="19">
        <v>0</v>
      </c>
      <c r="BF519" s="19">
        <v>0</v>
      </c>
      <c r="BG519" s="19">
        <v>0</v>
      </c>
      <c r="BH519" s="19">
        <v>0</v>
      </c>
      <c r="BI519" s="58">
        <f t="shared" si="1203"/>
        <v>0</v>
      </c>
      <c r="BJ519" s="59">
        <f t="shared" si="1204"/>
        <v>0</v>
      </c>
      <c r="BK519" s="58">
        <f t="shared" si="1205"/>
        <v>0</v>
      </c>
      <c r="BL519" s="59">
        <f t="shared" si="1206"/>
        <v>0</v>
      </c>
    </row>
    <row r="520" spans="1:64" s="60" customFormat="1" ht="18" customHeight="1" thickBot="1" x14ac:dyDescent="0.3">
      <c r="A520" s="53" t="s">
        <v>7</v>
      </c>
      <c r="B520" s="54" t="s">
        <v>58</v>
      </c>
      <c r="C520" s="19">
        <v>0</v>
      </c>
      <c r="D520" s="45">
        <v>0</v>
      </c>
      <c r="E520" s="19">
        <v>0</v>
      </c>
      <c r="F520" s="45">
        <v>0</v>
      </c>
      <c r="G520" s="150">
        <v>0</v>
      </c>
      <c r="H520" s="150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55">
        <f t="shared" si="1197"/>
        <v>0</v>
      </c>
      <c r="P520" s="55">
        <f t="shared" si="1198"/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52">
        <v>0</v>
      </c>
      <c r="AA520" s="19">
        <v>0</v>
      </c>
      <c r="AB520" s="19">
        <v>0</v>
      </c>
      <c r="AC520" s="56">
        <f t="shared" si="1199"/>
        <v>0</v>
      </c>
      <c r="AD520" s="56">
        <f t="shared" si="1200"/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0</v>
      </c>
      <c r="AQ520" s="19">
        <v>0</v>
      </c>
      <c r="AR520" s="45">
        <v>0</v>
      </c>
      <c r="AS520" s="57">
        <f t="shared" si="1201"/>
        <v>0</v>
      </c>
      <c r="AT520" s="57">
        <f t="shared" si="1202"/>
        <v>0</v>
      </c>
      <c r="AU520" s="19">
        <v>0</v>
      </c>
      <c r="AV520" s="45">
        <v>0</v>
      </c>
      <c r="AW520" s="19">
        <v>0</v>
      </c>
      <c r="AX520" s="19">
        <v>0</v>
      </c>
      <c r="AY520" s="19">
        <v>0</v>
      </c>
      <c r="AZ520" s="19">
        <v>0</v>
      </c>
      <c r="BA520" s="19">
        <v>0</v>
      </c>
      <c r="BB520" s="19">
        <v>0</v>
      </c>
      <c r="BC520" s="19">
        <v>0</v>
      </c>
      <c r="BD520" s="19">
        <v>0</v>
      </c>
      <c r="BE520" s="19">
        <v>0</v>
      </c>
      <c r="BF520" s="19">
        <v>0</v>
      </c>
      <c r="BG520" s="19">
        <v>0</v>
      </c>
      <c r="BH520" s="19">
        <v>0</v>
      </c>
      <c r="BI520" s="58">
        <f t="shared" si="1203"/>
        <v>0</v>
      </c>
      <c r="BJ520" s="59">
        <f t="shared" si="1204"/>
        <v>0</v>
      </c>
      <c r="BK520" s="58">
        <f t="shared" si="1205"/>
        <v>0</v>
      </c>
      <c r="BL520" s="59">
        <f t="shared" si="1206"/>
        <v>0</v>
      </c>
    </row>
    <row r="521" spans="1:64" s="60" customFormat="1" ht="18" customHeight="1" thickBot="1" x14ac:dyDescent="0.3">
      <c r="A521" s="53" t="s">
        <v>21</v>
      </c>
      <c r="B521" s="54" t="s">
        <v>58</v>
      </c>
      <c r="C521" s="19">
        <v>0</v>
      </c>
      <c r="D521" s="45">
        <v>0</v>
      </c>
      <c r="E521" s="19">
        <v>0</v>
      </c>
      <c r="F521" s="45">
        <v>0</v>
      </c>
      <c r="G521" s="150">
        <v>0</v>
      </c>
      <c r="H521" s="150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55">
        <f t="shared" ref="O521:O584" si="1381">C521+E521+I521+K521</f>
        <v>0</v>
      </c>
      <c r="P521" s="55">
        <f t="shared" ref="P521:P584" si="1382">D521+F521+J521+L521</f>
        <v>0</v>
      </c>
      <c r="Q521" s="19">
        <v>0</v>
      </c>
      <c r="R521" s="19">
        <v>0</v>
      </c>
      <c r="S521" s="19">
        <v>0</v>
      </c>
      <c r="T521" s="19">
        <v>0</v>
      </c>
      <c r="U521" s="19">
        <v>0</v>
      </c>
      <c r="V521" s="19">
        <v>0</v>
      </c>
      <c r="W521" s="19">
        <v>0</v>
      </c>
      <c r="X521" s="19">
        <v>0</v>
      </c>
      <c r="Y521" s="19">
        <v>0</v>
      </c>
      <c r="Z521" s="52">
        <v>0</v>
      </c>
      <c r="AA521" s="19">
        <v>0</v>
      </c>
      <c r="AB521" s="19">
        <v>0</v>
      </c>
      <c r="AC521" s="56">
        <f t="shared" ref="AC521:AC584" si="1383">S521+U521+W521+Y521</f>
        <v>0</v>
      </c>
      <c r="AD521" s="56">
        <f t="shared" ref="AD521:AD584" si="1384">T521+V521+X521+Z521</f>
        <v>0</v>
      </c>
      <c r="AE521" s="19">
        <v>0</v>
      </c>
      <c r="AF521" s="19">
        <v>0</v>
      </c>
      <c r="AG521" s="19">
        <v>0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0</v>
      </c>
      <c r="AQ521" s="19">
        <v>0</v>
      </c>
      <c r="AR521" s="45">
        <v>0</v>
      </c>
      <c r="AS521" s="57">
        <f t="shared" ref="AS521:AS584" si="1385">O521+AC521+AE521+AG521+AI521+AK521+AM521+AO521</f>
        <v>0</v>
      </c>
      <c r="AT521" s="57">
        <f t="shared" ref="AT521:AT584" si="1386">P521+AD521+AF521+AH521+AJ521+AL521+AN521+AP521</f>
        <v>0</v>
      </c>
      <c r="AU521" s="19">
        <v>0</v>
      </c>
      <c r="AV521" s="45">
        <v>0</v>
      </c>
      <c r="AW521" s="19">
        <v>0</v>
      </c>
      <c r="AX521" s="19">
        <v>0</v>
      </c>
      <c r="AY521" s="19">
        <v>0</v>
      </c>
      <c r="AZ521" s="19">
        <v>0</v>
      </c>
      <c r="BA521" s="19">
        <v>0</v>
      </c>
      <c r="BB521" s="19">
        <v>0</v>
      </c>
      <c r="BC521" s="19">
        <v>0</v>
      </c>
      <c r="BD521" s="19">
        <v>0</v>
      </c>
      <c r="BE521" s="19">
        <v>0</v>
      </c>
      <c r="BF521" s="19">
        <v>0</v>
      </c>
      <c r="BG521" s="19">
        <v>0</v>
      </c>
      <c r="BH521" s="19">
        <v>0</v>
      </c>
      <c r="BI521" s="58">
        <f t="shared" si="1203"/>
        <v>0</v>
      </c>
      <c r="BJ521" s="59">
        <f t="shared" si="1204"/>
        <v>0</v>
      </c>
      <c r="BK521" s="58">
        <f t="shared" si="1205"/>
        <v>0</v>
      </c>
      <c r="BL521" s="59">
        <f t="shared" si="1206"/>
        <v>0</v>
      </c>
    </row>
    <row r="522" spans="1:64" s="60" customFormat="1" ht="18" customHeight="1" thickBot="1" x14ac:dyDescent="0.3">
      <c r="A522" s="53" t="s">
        <v>8</v>
      </c>
      <c r="B522" s="54" t="s">
        <v>58</v>
      </c>
      <c r="C522" s="19">
        <v>0</v>
      </c>
      <c r="D522" s="45">
        <v>0</v>
      </c>
      <c r="E522" s="19">
        <v>0</v>
      </c>
      <c r="F522" s="45">
        <v>0</v>
      </c>
      <c r="G522" s="150">
        <v>0</v>
      </c>
      <c r="H522" s="150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55">
        <f t="shared" si="1381"/>
        <v>0</v>
      </c>
      <c r="P522" s="55">
        <f t="shared" si="1382"/>
        <v>0</v>
      </c>
      <c r="Q522" s="19">
        <v>0</v>
      </c>
      <c r="R522" s="19">
        <v>0</v>
      </c>
      <c r="S522" s="19">
        <v>0</v>
      </c>
      <c r="T522" s="19">
        <v>0</v>
      </c>
      <c r="U522" s="19">
        <v>0</v>
      </c>
      <c r="V522" s="19">
        <v>0</v>
      </c>
      <c r="W522" s="19">
        <v>0</v>
      </c>
      <c r="X522" s="19">
        <v>0</v>
      </c>
      <c r="Y522" s="19">
        <v>0</v>
      </c>
      <c r="Z522" s="52">
        <v>0</v>
      </c>
      <c r="AA522" s="19">
        <v>0</v>
      </c>
      <c r="AB522" s="19">
        <v>0</v>
      </c>
      <c r="AC522" s="56">
        <f t="shared" si="1383"/>
        <v>0</v>
      </c>
      <c r="AD522" s="56">
        <f t="shared" si="1384"/>
        <v>0</v>
      </c>
      <c r="AE522" s="19">
        <v>0</v>
      </c>
      <c r="AF522" s="19">
        <v>0</v>
      </c>
      <c r="AG522" s="19">
        <v>0</v>
      </c>
      <c r="AH522" s="19">
        <v>0</v>
      </c>
      <c r="AI522" s="19">
        <v>0</v>
      </c>
      <c r="AJ522" s="19">
        <v>0</v>
      </c>
      <c r="AK522" s="19">
        <v>0</v>
      </c>
      <c r="AL522" s="19">
        <v>0</v>
      </c>
      <c r="AM522" s="19">
        <v>0</v>
      </c>
      <c r="AN522" s="19">
        <v>0</v>
      </c>
      <c r="AO522" s="19">
        <v>0</v>
      </c>
      <c r="AP522" s="19">
        <v>0</v>
      </c>
      <c r="AQ522" s="19">
        <v>0</v>
      </c>
      <c r="AR522" s="45">
        <v>0</v>
      </c>
      <c r="AS522" s="57">
        <f t="shared" si="1385"/>
        <v>0</v>
      </c>
      <c r="AT522" s="57">
        <f t="shared" si="1386"/>
        <v>0</v>
      </c>
      <c r="AU522" s="19">
        <v>0</v>
      </c>
      <c r="AV522" s="45">
        <v>0</v>
      </c>
      <c r="AW522" s="19">
        <v>0</v>
      </c>
      <c r="AX522" s="19">
        <v>0</v>
      </c>
      <c r="AY522" s="19">
        <v>0</v>
      </c>
      <c r="AZ522" s="19">
        <v>0</v>
      </c>
      <c r="BA522" s="19">
        <v>0</v>
      </c>
      <c r="BB522" s="19">
        <v>0</v>
      </c>
      <c r="BC522" s="19">
        <v>0</v>
      </c>
      <c r="BD522" s="19">
        <v>0</v>
      </c>
      <c r="BE522" s="19">
        <v>0</v>
      </c>
      <c r="BF522" s="19">
        <v>0</v>
      </c>
      <c r="BG522" s="19">
        <v>0</v>
      </c>
      <c r="BH522" s="19">
        <v>0</v>
      </c>
      <c r="BI522" s="58">
        <f t="shared" ref="BI522:BI585" si="1387">AY522+BA522+BC522+BE522+BG522</f>
        <v>0</v>
      </c>
      <c r="BJ522" s="59">
        <f t="shared" ref="BJ522:BJ585" si="1388">AZ522+BB522+BD522+BF522+BH522</f>
        <v>0</v>
      </c>
      <c r="BK522" s="58">
        <f t="shared" ref="BK522:BK585" si="1389">AS522+BI522</f>
        <v>0</v>
      </c>
      <c r="BL522" s="59">
        <f t="shared" si="1206"/>
        <v>0</v>
      </c>
    </row>
    <row r="523" spans="1:64" s="60" customFormat="1" ht="18" customHeight="1" thickBot="1" x14ac:dyDescent="0.3">
      <c r="A523" s="53" t="s">
        <v>9</v>
      </c>
      <c r="B523" s="54" t="s">
        <v>58</v>
      </c>
      <c r="C523" s="19">
        <v>18308</v>
      </c>
      <c r="D523" s="45">
        <v>1829507</v>
      </c>
      <c r="E523" s="19">
        <v>2288</v>
      </c>
      <c r="F523" s="45">
        <v>499262</v>
      </c>
      <c r="G523" s="150">
        <v>5426</v>
      </c>
      <c r="H523" s="150">
        <v>3923</v>
      </c>
      <c r="I523" s="19">
        <v>348</v>
      </c>
      <c r="J523" s="19">
        <v>16758</v>
      </c>
      <c r="K523" s="19">
        <v>3894</v>
      </c>
      <c r="L523" s="19">
        <v>139121</v>
      </c>
      <c r="M523" s="19">
        <v>23</v>
      </c>
      <c r="N523" s="19">
        <v>20625</v>
      </c>
      <c r="O523" s="55">
        <f t="shared" si="1381"/>
        <v>24838</v>
      </c>
      <c r="P523" s="55">
        <f t="shared" si="1382"/>
        <v>2484648</v>
      </c>
      <c r="Q523" s="19">
        <v>20705</v>
      </c>
      <c r="R523" s="19">
        <v>1565328</v>
      </c>
      <c r="S523" s="19">
        <v>152</v>
      </c>
      <c r="T523" s="19">
        <v>155892</v>
      </c>
      <c r="U523" s="19">
        <v>18</v>
      </c>
      <c r="V523" s="19">
        <v>241828</v>
      </c>
      <c r="W523" s="19">
        <v>2</v>
      </c>
      <c r="X523" s="19">
        <v>120173</v>
      </c>
      <c r="Y523" s="19">
        <v>422</v>
      </c>
      <c r="Z523" s="52">
        <v>84586</v>
      </c>
      <c r="AA523" s="19">
        <v>30</v>
      </c>
      <c r="AB523" s="19">
        <v>30000</v>
      </c>
      <c r="AC523" s="56">
        <f t="shared" si="1383"/>
        <v>594</v>
      </c>
      <c r="AD523" s="56">
        <f t="shared" si="1384"/>
        <v>602479</v>
      </c>
      <c r="AE523" s="19">
        <v>0</v>
      </c>
      <c r="AF523" s="19">
        <v>0</v>
      </c>
      <c r="AG523" s="19">
        <v>79</v>
      </c>
      <c r="AH523" s="19">
        <v>46693</v>
      </c>
      <c r="AI523" s="19">
        <v>201</v>
      </c>
      <c r="AJ523" s="19">
        <v>206647</v>
      </c>
      <c r="AK523" s="19">
        <v>39</v>
      </c>
      <c r="AL523" s="19">
        <v>5107</v>
      </c>
      <c r="AM523" s="19">
        <v>226</v>
      </c>
      <c r="AN523" s="19">
        <v>7592</v>
      </c>
      <c r="AO523" s="19">
        <v>0</v>
      </c>
      <c r="AP523" s="19">
        <v>0</v>
      </c>
      <c r="AQ523" s="19">
        <v>0</v>
      </c>
      <c r="AR523" s="45">
        <v>0</v>
      </c>
      <c r="AS523" s="57">
        <f t="shared" si="1385"/>
        <v>25977</v>
      </c>
      <c r="AT523" s="57">
        <f t="shared" si="1386"/>
        <v>3353166</v>
      </c>
      <c r="AU523" s="19">
        <v>15675</v>
      </c>
      <c r="AV523" s="45">
        <v>1311210</v>
      </c>
      <c r="AW523" s="19">
        <v>404</v>
      </c>
      <c r="AX523" s="19">
        <v>18111</v>
      </c>
      <c r="AY523" s="19">
        <v>0</v>
      </c>
      <c r="AZ523" s="19">
        <v>0</v>
      </c>
      <c r="BA523" s="19">
        <v>12</v>
      </c>
      <c r="BB523" s="19">
        <v>32134</v>
      </c>
      <c r="BC523" s="19">
        <v>9</v>
      </c>
      <c r="BD523" s="19">
        <v>35516</v>
      </c>
      <c r="BE523" s="19">
        <v>85</v>
      </c>
      <c r="BF523" s="19">
        <v>43014</v>
      </c>
      <c r="BG523" s="19">
        <v>1986</v>
      </c>
      <c r="BH523" s="19">
        <v>139064</v>
      </c>
      <c r="BI523" s="58">
        <f t="shared" si="1387"/>
        <v>2092</v>
      </c>
      <c r="BJ523" s="59">
        <f t="shared" si="1388"/>
        <v>249728</v>
      </c>
      <c r="BK523" s="58">
        <f t="shared" si="1389"/>
        <v>28069</v>
      </c>
      <c r="BL523" s="59">
        <f t="shared" ref="BL523:BL586" si="1390">AT523+BJ523</f>
        <v>3602894</v>
      </c>
    </row>
    <row r="524" spans="1:64" s="60" customFormat="1" ht="18" customHeight="1" thickBot="1" x14ac:dyDescent="0.3">
      <c r="A524" s="53" t="s">
        <v>10</v>
      </c>
      <c r="B524" s="54" t="s">
        <v>58</v>
      </c>
      <c r="C524" s="19">
        <v>2980</v>
      </c>
      <c r="D524" s="45">
        <v>279845</v>
      </c>
      <c r="E524" s="19">
        <v>941</v>
      </c>
      <c r="F524" s="45">
        <v>57406</v>
      </c>
      <c r="G524" s="150">
        <v>946</v>
      </c>
      <c r="H524" s="150">
        <v>184928</v>
      </c>
      <c r="I524" s="19">
        <v>100</v>
      </c>
      <c r="J524" s="19">
        <v>27050</v>
      </c>
      <c r="K524" s="19">
        <v>33</v>
      </c>
      <c r="L524" s="19">
        <v>15753</v>
      </c>
      <c r="M524" s="19">
        <v>2</v>
      </c>
      <c r="N524" s="19">
        <v>4000</v>
      </c>
      <c r="O524" s="55">
        <f t="shared" si="1381"/>
        <v>4054</v>
      </c>
      <c r="P524" s="55">
        <f t="shared" si="1382"/>
        <v>380054</v>
      </c>
      <c r="Q524" s="19">
        <v>3367</v>
      </c>
      <c r="R524" s="19">
        <v>239434</v>
      </c>
      <c r="S524" s="19">
        <v>1017</v>
      </c>
      <c r="T524" s="19">
        <v>201955</v>
      </c>
      <c r="U524" s="19">
        <v>999</v>
      </c>
      <c r="V524" s="19">
        <v>250603</v>
      </c>
      <c r="W524" s="19">
        <v>0</v>
      </c>
      <c r="X524" s="19">
        <v>0</v>
      </c>
      <c r="Y524" s="19">
        <v>0</v>
      </c>
      <c r="Z524" s="52">
        <v>0</v>
      </c>
      <c r="AA524" s="19">
        <v>0</v>
      </c>
      <c r="AB524" s="19">
        <v>0</v>
      </c>
      <c r="AC524" s="56">
        <f t="shared" si="1383"/>
        <v>2016</v>
      </c>
      <c r="AD524" s="56">
        <f t="shared" si="1384"/>
        <v>452558</v>
      </c>
      <c r="AE524" s="19">
        <v>0</v>
      </c>
      <c r="AF524" s="19">
        <v>0</v>
      </c>
      <c r="AG524" s="19">
        <v>146</v>
      </c>
      <c r="AH524" s="19">
        <v>23180</v>
      </c>
      <c r="AI524" s="19">
        <v>215</v>
      </c>
      <c r="AJ524" s="19">
        <v>101812</v>
      </c>
      <c r="AK524" s="19">
        <v>0</v>
      </c>
      <c r="AL524" s="19">
        <v>0</v>
      </c>
      <c r="AM524" s="19">
        <v>12</v>
      </c>
      <c r="AN524" s="19">
        <v>13688</v>
      </c>
      <c r="AO524" s="19">
        <v>750</v>
      </c>
      <c r="AP524" s="19">
        <v>44490</v>
      </c>
      <c r="AQ524" s="19">
        <v>50</v>
      </c>
      <c r="AR524" s="45">
        <v>5000</v>
      </c>
      <c r="AS524" s="57">
        <f t="shared" si="1385"/>
        <v>7193</v>
      </c>
      <c r="AT524" s="57">
        <f t="shared" si="1386"/>
        <v>1015782</v>
      </c>
      <c r="AU524" s="19">
        <v>5047</v>
      </c>
      <c r="AV524" s="45">
        <v>450088</v>
      </c>
      <c r="AW524" s="19">
        <v>1144</v>
      </c>
      <c r="AX524" s="19">
        <v>127224</v>
      </c>
      <c r="AY524" s="19">
        <v>0</v>
      </c>
      <c r="AZ524" s="19">
        <v>0</v>
      </c>
      <c r="BA524" s="19">
        <v>0</v>
      </c>
      <c r="BB524" s="19">
        <v>0</v>
      </c>
      <c r="BC524" s="19">
        <v>0</v>
      </c>
      <c r="BD524" s="19">
        <v>0</v>
      </c>
      <c r="BE524" s="19">
        <v>399</v>
      </c>
      <c r="BF524" s="19">
        <v>94380</v>
      </c>
      <c r="BG524" s="19">
        <v>421</v>
      </c>
      <c r="BH524" s="19">
        <v>124476</v>
      </c>
      <c r="BI524" s="58">
        <f t="shared" si="1387"/>
        <v>820</v>
      </c>
      <c r="BJ524" s="59">
        <f t="shared" si="1388"/>
        <v>218856</v>
      </c>
      <c r="BK524" s="58">
        <f t="shared" si="1389"/>
        <v>8013</v>
      </c>
      <c r="BL524" s="59">
        <f t="shared" si="1390"/>
        <v>1234638</v>
      </c>
    </row>
    <row r="525" spans="1:64" s="60" customFormat="1" ht="18" customHeight="1" thickBot="1" x14ac:dyDescent="0.3">
      <c r="A525" s="53" t="s">
        <v>11</v>
      </c>
      <c r="B525" s="54" t="s">
        <v>58</v>
      </c>
      <c r="C525" s="47">
        <v>4796</v>
      </c>
      <c r="D525" s="63">
        <v>340180</v>
      </c>
      <c r="E525" s="19">
        <v>312</v>
      </c>
      <c r="F525" s="45">
        <v>204826</v>
      </c>
      <c r="G525" s="150">
        <v>1931</v>
      </c>
      <c r="H525" s="150">
        <v>462268</v>
      </c>
      <c r="I525" s="19">
        <v>1800</v>
      </c>
      <c r="J525" s="19">
        <v>360980</v>
      </c>
      <c r="K525" s="19">
        <v>1729</v>
      </c>
      <c r="L525" s="19">
        <v>153573</v>
      </c>
      <c r="M525" s="19">
        <v>28</v>
      </c>
      <c r="N525" s="19">
        <v>6292</v>
      </c>
      <c r="O525" s="55">
        <f t="shared" si="1381"/>
        <v>8637</v>
      </c>
      <c r="P525" s="55">
        <f t="shared" si="1382"/>
        <v>1059559</v>
      </c>
      <c r="Q525" s="19">
        <v>7200</v>
      </c>
      <c r="R525" s="19">
        <v>667522</v>
      </c>
      <c r="S525" s="19">
        <v>1710</v>
      </c>
      <c r="T525" s="19">
        <v>541368</v>
      </c>
      <c r="U525" s="19">
        <v>302</v>
      </c>
      <c r="V525" s="19">
        <v>267432</v>
      </c>
      <c r="W525" s="19">
        <v>0</v>
      </c>
      <c r="X525" s="19">
        <v>0</v>
      </c>
      <c r="Y525" s="19">
        <v>491</v>
      </c>
      <c r="Z525" s="52">
        <v>97614</v>
      </c>
      <c r="AA525" s="19">
        <v>85</v>
      </c>
      <c r="AB525" s="19">
        <v>4600</v>
      </c>
      <c r="AC525" s="56">
        <f t="shared" si="1383"/>
        <v>2503</v>
      </c>
      <c r="AD525" s="56">
        <f t="shared" si="1384"/>
        <v>906414</v>
      </c>
      <c r="AE525" s="19">
        <v>0</v>
      </c>
      <c r="AF525" s="19">
        <v>0</v>
      </c>
      <c r="AG525" s="19">
        <v>172</v>
      </c>
      <c r="AH525" s="19">
        <v>47766</v>
      </c>
      <c r="AI525" s="19">
        <v>410</v>
      </c>
      <c r="AJ525" s="19">
        <v>311162</v>
      </c>
      <c r="AK525" s="19">
        <v>152</v>
      </c>
      <c r="AL525" s="19">
        <v>23050</v>
      </c>
      <c r="AM525" s="19">
        <v>144</v>
      </c>
      <c r="AN525" s="19">
        <v>14808</v>
      </c>
      <c r="AO525" s="19">
        <v>1390</v>
      </c>
      <c r="AP525" s="19">
        <v>281987</v>
      </c>
      <c r="AQ525" s="19">
        <v>25</v>
      </c>
      <c r="AR525" s="45">
        <v>42298</v>
      </c>
      <c r="AS525" s="57">
        <f t="shared" si="1385"/>
        <v>13408</v>
      </c>
      <c r="AT525" s="57">
        <f t="shared" si="1386"/>
        <v>2644746</v>
      </c>
      <c r="AU525" s="19">
        <v>7766</v>
      </c>
      <c r="AV525" s="45">
        <v>1033950</v>
      </c>
      <c r="AW525" s="19">
        <v>156</v>
      </c>
      <c r="AX525" s="19">
        <v>42898</v>
      </c>
      <c r="AY525" s="21">
        <v>0</v>
      </c>
      <c r="AZ525" s="21">
        <v>0</v>
      </c>
      <c r="BA525" s="21">
        <v>15</v>
      </c>
      <c r="BB525" s="21">
        <v>38491</v>
      </c>
      <c r="BC525" s="21">
        <v>13</v>
      </c>
      <c r="BD525" s="21">
        <v>44614</v>
      </c>
      <c r="BE525" s="64">
        <v>0</v>
      </c>
      <c r="BF525" s="64">
        <v>0</v>
      </c>
      <c r="BG525" s="64">
        <v>4633</v>
      </c>
      <c r="BH525" s="64">
        <v>1191237</v>
      </c>
      <c r="BI525" s="58">
        <f t="shared" si="1387"/>
        <v>4661</v>
      </c>
      <c r="BJ525" s="59">
        <f t="shared" si="1388"/>
        <v>1274342</v>
      </c>
      <c r="BK525" s="58">
        <f t="shared" si="1389"/>
        <v>18069</v>
      </c>
      <c r="BL525" s="59">
        <f t="shared" si="1390"/>
        <v>3919088</v>
      </c>
    </row>
    <row r="526" spans="1:64" s="60" customFormat="1" ht="18" customHeight="1" thickBot="1" x14ac:dyDescent="0.3">
      <c r="A526" s="53" t="s">
        <v>12</v>
      </c>
      <c r="B526" s="54" t="s">
        <v>58</v>
      </c>
      <c r="C526" s="43">
        <v>5424</v>
      </c>
      <c r="D526" s="61">
        <v>1220124</v>
      </c>
      <c r="E526" s="65">
        <v>695</v>
      </c>
      <c r="F526" s="61">
        <v>725289</v>
      </c>
      <c r="G526" s="156">
        <v>1186</v>
      </c>
      <c r="H526" s="151">
        <v>185781</v>
      </c>
      <c r="I526" s="43">
        <v>1800</v>
      </c>
      <c r="J526" s="43">
        <v>90047</v>
      </c>
      <c r="K526" s="43">
        <v>1920</v>
      </c>
      <c r="L526" s="43">
        <v>960501</v>
      </c>
      <c r="M526" s="28">
        <v>87</v>
      </c>
      <c r="N526" s="28">
        <v>25169</v>
      </c>
      <c r="O526" s="55">
        <f t="shared" si="1381"/>
        <v>9839</v>
      </c>
      <c r="P526" s="55">
        <f t="shared" si="1382"/>
        <v>2995961</v>
      </c>
      <c r="Q526" s="19">
        <v>8245</v>
      </c>
      <c r="R526" s="19">
        <v>1887455</v>
      </c>
      <c r="S526" s="43">
        <v>2022</v>
      </c>
      <c r="T526" s="28">
        <v>2004915</v>
      </c>
      <c r="U526" s="43">
        <v>358</v>
      </c>
      <c r="V526" s="28">
        <v>1432082</v>
      </c>
      <c r="W526" s="43">
        <v>127</v>
      </c>
      <c r="X526" s="28">
        <v>572833</v>
      </c>
      <c r="Y526" s="43">
        <v>50</v>
      </c>
      <c r="Z526" s="66">
        <v>81832</v>
      </c>
      <c r="AA526" s="43">
        <v>2</v>
      </c>
      <c r="AB526" s="43">
        <v>2788</v>
      </c>
      <c r="AC526" s="56">
        <f t="shared" si="1383"/>
        <v>2557</v>
      </c>
      <c r="AD526" s="56">
        <f t="shared" si="1384"/>
        <v>4091662</v>
      </c>
      <c r="AE526" s="43">
        <v>0</v>
      </c>
      <c r="AF526" s="43">
        <v>0</v>
      </c>
      <c r="AG526" s="43">
        <v>83</v>
      </c>
      <c r="AH526" s="43">
        <v>17090</v>
      </c>
      <c r="AI526" s="43">
        <v>167</v>
      </c>
      <c r="AJ526" s="43">
        <v>8460</v>
      </c>
      <c r="AK526" s="43">
        <v>162</v>
      </c>
      <c r="AL526" s="43">
        <v>181527</v>
      </c>
      <c r="AM526" s="43">
        <v>15</v>
      </c>
      <c r="AN526" s="43">
        <v>1466</v>
      </c>
      <c r="AO526" s="43">
        <v>36</v>
      </c>
      <c r="AP526" s="43">
        <v>19842</v>
      </c>
      <c r="AQ526" s="43">
        <v>0</v>
      </c>
      <c r="AR526" s="61">
        <v>311</v>
      </c>
      <c r="AS526" s="57">
        <f t="shared" si="1385"/>
        <v>12859</v>
      </c>
      <c r="AT526" s="57">
        <f t="shared" si="1386"/>
        <v>7316008</v>
      </c>
      <c r="AU526" s="19">
        <v>8140</v>
      </c>
      <c r="AV526" s="45">
        <v>3201835</v>
      </c>
      <c r="AW526" s="43">
        <v>1121</v>
      </c>
      <c r="AX526" s="43">
        <v>896703</v>
      </c>
      <c r="AY526" s="43">
        <v>0</v>
      </c>
      <c r="AZ526" s="43">
        <v>0</v>
      </c>
      <c r="BA526" s="43">
        <v>0</v>
      </c>
      <c r="BB526" s="43">
        <v>42306</v>
      </c>
      <c r="BC526" s="43">
        <v>0</v>
      </c>
      <c r="BD526" s="43">
        <v>338444</v>
      </c>
      <c r="BE526" s="43">
        <v>739</v>
      </c>
      <c r="BF526" s="43">
        <v>2305652</v>
      </c>
      <c r="BG526" s="43">
        <v>1103</v>
      </c>
      <c r="BH526" s="43">
        <v>1734527</v>
      </c>
      <c r="BI526" s="58">
        <f t="shared" si="1387"/>
        <v>1842</v>
      </c>
      <c r="BJ526" s="59">
        <f t="shared" si="1388"/>
        <v>4420929</v>
      </c>
      <c r="BK526" s="58">
        <f t="shared" si="1389"/>
        <v>14701</v>
      </c>
      <c r="BL526" s="59">
        <f t="shared" si="1390"/>
        <v>11736937</v>
      </c>
    </row>
    <row r="527" spans="1:64" s="60" customFormat="1" ht="18" customHeight="1" thickBot="1" x14ac:dyDescent="0.3">
      <c r="A527" s="53" t="s">
        <v>26</v>
      </c>
      <c r="B527" s="54" t="s">
        <v>58</v>
      </c>
      <c r="C527" s="19">
        <v>4083</v>
      </c>
      <c r="D527" s="45">
        <v>675294</v>
      </c>
      <c r="E527" s="19">
        <v>1047</v>
      </c>
      <c r="F527" s="45">
        <v>108704</v>
      </c>
      <c r="G527" s="150">
        <v>357</v>
      </c>
      <c r="H527" s="150">
        <v>47573</v>
      </c>
      <c r="I527" s="19">
        <v>284</v>
      </c>
      <c r="J527" s="19">
        <v>39585</v>
      </c>
      <c r="K527" s="19">
        <v>136</v>
      </c>
      <c r="L527" s="19">
        <v>93473</v>
      </c>
      <c r="M527" s="19">
        <v>0</v>
      </c>
      <c r="N527" s="19">
        <v>0</v>
      </c>
      <c r="O527" s="55">
        <f t="shared" si="1381"/>
        <v>5550</v>
      </c>
      <c r="P527" s="55">
        <f t="shared" si="1382"/>
        <v>917056</v>
      </c>
      <c r="Q527" s="19">
        <v>4634</v>
      </c>
      <c r="R527" s="19">
        <v>577745</v>
      </c>
      <c r="S527" s="19">
        <v>267</v>
      </c>
      <c r="T527" s="19">
        <v>338651</v>
      </c>
      <c r="U527" s="19">
        <v>72</v>
      </c>
      <c r="V527" s="19">
        <v>209917</v>
      </c>
      <c r="W527" s="19">
        <v>26</v>
      </c>
      <c r="X527" s="19">
        <v>77704</v>
      </c>
      <c r="Y527" s="19">
        <v>111</v>
      </c>
      <c r="Z527" s="52">
        <v>31313</v>
      </c>
      <c r="AA527" s="19">
        <v>0</v>
      </c>
      <c r="AB527" s="19">
        <v>0</v>
      </c>
      <c r="AC527" s="56">
        <f t="shared" si="1383"/>
        <v>476</v>
      </c>
      <c r="AD527" s="56">
        <f t="shared" si="1384"/>
        <v>657585</v>
      </c>
      <c r="AE527" s="19">
        <v>0</v>
      </c>
      <c r="AF527" s="19">
        <v>0</v>
      </c>
      <c r="AG527" s="19">
        <v>34</v>
      </c>
      <c r="AH527" s="19">
        <v>17545</v>
      </c>
      <c r="AI527" s="19">
        <v>24</v>
      </c>
      <c r="AJ527" s="19">
        <v>22952</v>
      </c>
      <c r="AK527" s="19">
        <v>0</v>
      </c>
      <c r="AL527" s="19">
        <v>0</v>
      </c>
      <c r="AM527" s="19">
        <v>0</v>
      </c>
      <c r="AN527" s="19">
        <v>0</v>
      </c>
      <c r="AO527" s="19">
        <v>112</v>
      </c>
      <c r="AP527" s="19">
        <v>168677</v>
      </c>
      <c r="AQ527" s="19">
        <v>2</v>
      </c>
      <c r="AR527" s="45">
        <v>20000</v>
      </c>
      <c r="AS527" s="57">
        <f t="shared" si="1385"/>
        <v>6196</v>
      </c>
      <c r="AT527" s="57">
        <f t="shared" si="1386"/>
        <v>1783815</v>
      </c>
      <c r="AU527" s="19">
        <v>3766</v>
      </c>
      <c r="AV527" s="45">
        <v>676241</v>
      </c>
      <c r="AW527" s="19">
        <v>206</v>
      </c>
      <c r="AX527" s="19">
        <v>76247</v>
      </c>
      <c r="AY527" s="19">
        <v>0</v>
      </c>
      <c r="AZ527" s="19">
        <v>0</v>
      </c>
      <c r="BA527" s="19">
        <v>0</v>
      </c>
      <c r="BB527" s="19">
        <v>0</v>
      </c>
      <c r="BC527" s="19">
        <v>0</v>
      </c>
      <c r="BD527" s="19">
        <v>0</v>
      </c>
      <c r="BE527" s="19">
        <v>562</v>
      </c>
      <c r="BF527" s="19">
        <v>140635</v>
      </c>
      <c r="BG527" s="19">
        <v>438</v>
      </c>
      <c r="BH527" s="19">
        <v>175940</v>
      </c>
      <c r="BI527" s="58">
        <f t="shared" si="1387"/>
        <v>1000</v>
      </c>
      <c r="BJ527" s="59">
        <f t="shared" si="1388"/>
        <v>316575</v>
      </c>
      <c r="BK527" s="58">
        <f t="shared" si="1389"/>
        <v>7196</v>
      </c>
      <c r="BL527" s="59">
        <f t="shared" si="1390"/>
        <v>2100390</v>
      </c>
    </row>
    <row r="528" spans="1:64" s="60" customFormat="1" ht="18" customHeight="1" thickBot="1" x14ac:dyDescent="0.3">
      <c r="A528" s="53" t="s">
        <v>13</v>
      </c>
      <c r="B528" s="54" t="s">
        <v>58</v>
      </c>
      <c r="C528" s="19">
        <v>0</v>
      </c>
      <c r="D528" s="45">
        <v>0</v>
      </c>
      <c r="E528" s="79">
        <v>0</v>
      </c>
      <c r="F528" s="45">
        <v>0</v>
      </c>
      <c r="G528" s="150">
        <v>0</v>
      </c>
      <c r="H528" s="150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55">
        <f t="shared" si="1381"/>
        <v>0</v>
      </c>
      <c r="P528" s="55">
        <f t="shared" si="1382"/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52">
        <v>0</v>
      </c>
      <c r="AA528" s="19">
        <v>0</v>
      </c>
      <c r="AB528" s="19">
        <v>0</v>
      </c>
      <c r="AC528" s="56">
        <f t="shared" si="1383"/>
        <v>0</v>
      </c>
      <c r="AD528" s="56">
        <f t="shared" si="1384"/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0</v>
      </c>
      <c r="AJ528" s="19">
        <v>0</v>
      </c>
      <c r="AK528" s="19">
        <v>0</v>
      </c>
      <c r="AL528" s="19">
        <v>0</v>
      </c>
      <c r="AM528" s="19">
        <v>0</v>
      </c>
      <c r="AN528" s="19">
        <v>0</v>
      </c>
      <c r="AO528" s="19">
        <v>0</v>
      </c>
      <c r="AP528" s="19">
        <v>0</v>
      </c>
      <c r="AQ528" s="19">
        <v>0</v>
      </c>
      <c r="AR528" s="45">
        <v>0</v>
      </c>
      <c r="AS528" s="57">
        <f t="shared" si="1385"/>
        <v>0</v>
      </c>
      <c r="AT528" s="57">
        <f t="shared" si="1386"/>
        <v>0</v>
      </c>
      <c r="AU528" s="19">
        <v>0</v>
      </c>
      <c r="AV528" s="45">
        <v>0</v>
      </c>
      <c r="AW528" s="19">
        <v>0</v>
      </c>
      <c r="AX528" s="19">
        <v>0</v>
      </c>
      <c r="AY528" s="19">
        <v>0</v>
      </c>
      <c r="AZ528" s="19">
        <v>0</v>
      </c>
      <c r="BA528" s="19">
        <v>0</v>
      </c>
      <c r="BB528" s="19">
        <v>0</v>
      </c>
      <c r="BC528" s="19">
        <v>0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58">
        <f t="shared" si="1387"/>
        <v>0</v>
      </c>
      <c r="BJ528" s="59">
        <f t="shared" si="1388"/>
        <v>0</v>
      </c>
      <c r="BK528" s="58">
        <f t="shared" si="1389"/>
        <v>0</v>
      </c>
      <c r="BL528" s="59">
        <f t="shared" si="1390"/>
        <v>0</v>
      </c>
    </row>
    <row r="529" spans="1:64" s="60" customFormat="1" ht="18" customHeight="1" thickBot="1" x14ac:dyDescent="0.3">
      <c r="A529" s="53" t="s">
        <v>24</v>
      </c>
      <c r="B529" s="54" t="s">
        <v>58</v>
      </c>
      <c r="C529" s="19">
        <v>0</v>
      </c>
      <c r="D529" s="45">
        <v>0</v>
      </c>
      <c r="E529" s="73">
        <v>0</v>
      </c>
      <c r="F529" s="45">
        <v>0</v>
      </c>
      <c r="G529" s="150">
        <v>0</v>
      </c>
      <c r="H529" s="150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55">
        <f t="shared" si="1381"/>
        <v>0</v>
      </c>
      <c r="P529" s="55">
        <f t="shared" si="1382"/>
        <v>0</v>
      </c>
      <c r="Q529" s="19">
        <v>0</v>
      </c>
      <c r="R529" s="19">
        <v>0</v>
      </c>
      <c r="S529" s="19">
        <v>0</v>
      </c>
      <c r="T529" s="19">
        <v>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52">
        <v>0</v>
      </c>
      <c r="AA529" s="19">
        <v>0</v>
      </c>
      <c r="AB529" s="19">
        <v>0</v>
      </c>
      <c r="AC529" s="56">
        <f t="shared" si="1383"/>
        <v>0</v>
      </c>
      <c r="AD529" s="56">
        <f t="shared" si="1384"/>
        <v>0</v>
      </c>
      <c r="AE529" s="19">
        <v>0</v>
      </c>
      <c r="AF529" s="19">
        <v>0</v>
      </c>
      <c r="AG529" s="19">
        <v>0</v>
      </c>
      <c r="AH529" s="19">
        <v>0</v>
      </c>
      <c r="AI529" s="19">
        <v>0</v>
      </c>
      <c r="AJ529" s="19">
        <v>0</v>
      </c>
      <c r="AK529" s="19">
        <v>0</v>
      </c>
      <c r="AL529" s="19">
        <v>0</v>
      </c>
      <c r="AM529" s="19">
        <v>0</v>
      </c>
      <c r="AN529" s="19">
        <v>0</v>
      </c>
      <c r="AO529" s="19">
        <v>0</v>
      </c>
      <c r="AP529" s="19">
        <v>0</v>
      </c>
      <c r="AQ529" s="19">
        <v>0</v>
      </c>
      <c r="AR529" s="45">
        <v>0</v>
      </c>
      <c r="AS529" s="57">
        <f t="shared" si="1385"/>
        <v>0</v>
      </c>
      <c r="AT529" s="57">
        <f t="shared" si="1386"/>
        <v>0</v>
      </c>
      <c r="AU529" s="19">
        <v>0</v>
      </c>
      <c r="AV529" s="45">
        <v>0</v>
      </c>
      <c r="AW529" s="19">
        <v>0</v>
      </c>
      <c r="AX529" s="19">
        <v>0</v>
      </c>
      <c r="AY529" s="19">
        <v>0</v>
      </c>
      <c r="AZ529" s="19">
        <v>0</v>
      </c>
      <c r="BA529" s="19">
        <v>0</v>
      </c>
      <c r="BB529" s="19">
        <v>0</v>
      </c>
      <c r="BC529" s="19">
        <v>0</v>
      </c>
      <c r="BD529" s="19">
        <v>0</v>
      </c>
      <c r="BE529" s="19">
        <v>0</v>
      </c>
      <c r="BF529" s="19">
        <v>0</v>
      </c>
      <c r="BG529" s="19">
        <v>0</v>
      </c>
      <c r="BH529" s="19">
        <v>0</v>
      </c>
      <c r="BI529" s="58">
        <f t="shared" si="1387"/>
        <v>0</v>
      </c>
      <c r="BJ529" s="59">
        <f t="shared" si="1388"/>
        <v>0</v>
      </c>
      <c r="BK529" s="58">
        <f t="shared" si="1389"/>
        <v>0</v>
      </c>
      <c r="BL529" s="59">
        <f t="shared" si="1390"/>
        <v>0</v>
      </c>
    </row>
    <row r="530" spans="1:64" s="60" customFormat="1" ht="18" customHeight="1" thickBot="1" x14ac:dyDescent="0.3">
      <c r="A530" s="53" t="s">
        <v>14</v>
      </c>
      <c r="B530" s="54" t="s">
        <v>58</v>
      </c>
      <c r="C530" s="44">
        <v>7756</v>
      </c>
      <c r="D530" s="45">
        <v>1350009</v>
      </c>
      <c r="E530" s="19">
        <v>838</v>
      </c>
      <c r="F530" s="45">
        <v>311889</v>
      </c>
      <c r="G530" s="150">
        <v>323</v>
      </c>
      <c r="H530" s="150">
        <v>59774</v>
      </c>
      <c r="I530" s="44">
        <v>3286</v>
      </c>
      <c r="J530" s="19">
        <v>140081</v>
      </c>
      <c r="K530" s="44">
        <v>20</v>
      </c>
      <c r="L530" s="19">
        <v>31464</v>
      </c>
      <c r="M530" s="19">
        <v>1</v>
      </c>
      <c r="N530" s="19">
        <v>500</v>
      </c>
      <c r="O530" s="55">
        <f t="shared" si="1381"/>
        <v>11900</v>
      </c>
      <c r="P530" s="55">
        <f t="shared" si="1382"/>
        <v>1833443</v>
      </c>
      <c r="Q530" s="19">
        <v>9957</v>
      </c>
      <c r="R530" s="19">
        <v>1155069</v>
      </c>
      <c r="S530" s="44">
        <v>203</v>
      </c>
      <c r="T530" s="82">
        <v>222164</v>
      </c>
      <c r="U530" s="44">
        <v>111</v>
      </c>
      <c r="V530" s="19">
        <v>197395</v>
      </c>
      <c r="W530" s="44">
        <v>42</v>
      </c>
      <c r="X530" s="19">
        <v>97013</v>
      </c>
      <c r="Y530" s="19">
        <v>0</v>
      </c>
      <c r="Z530" s="52">
        <v>0</v>
      </c>
      <c r="AA530" s="19">
        <v>0</v>
      </c>
      <c r="AB530" s="19">
        <v>0</v>
      </c>
      <c r="AC530" s="56">
        <f t="shared" si="1383"/>
        <v>356</v>
      </c>
      <c r="AD530" s="56">
        <f t="shared" si="1384"/>
        <v>516572</v>
      </c>
      <c r="AE530" s="19">
        <v>3</v>
      </c>
      <c r="AF530" s="19">
        <v>564</v>
      </c>
      <c r="AG530" s="19">
        <v>61</v>
      </c>
      <c r="AH530" s="19">
        <v>4272</v>
      </c>
      <c r="AI530" s="19">
        <v>85</v>
      </c>
      <c r="AJ530" s="19">
        <v>63796</v>
      </c>
      <c r="AK530" s="19">
        <v>225</v>
      </c>
      <c r="AL530" s="19">
        <v>22550</v>
      </c>
      <c r="AM530" s="44">
        <v>5</v>
      </c>
      <c r="AN530" s="19">
        <v>564</v>
      </c>
      <c r="AO530" s="19">
        <v>1009</v>
      </c>
      <c r="AP530" s="19">
        <v>14925</v>
      </c>
      <c r="AQ530" s="19">
        <v>2</v>
      </c>
      <c r="AR530" s="45">
        <v>1000</v>
      </c>
      <c r="AS530" s="57">
        <f t="shared" si="1385"/>
        <v>13644</v>
      </c>
      <c r="AT530" s="57">
        <f t="shared" si="1386"/>
        <v>2456686</v>
      </c>
      <c r="AU530" s="19">
        <v>8432</v>
      </c>
      <c r="AV530" s="45">
        <v>1010539</v>
      </c>
      <c r="AW530" s="19">
        <v>444</v>
      </c>
      <c r="AX530" s="19">
        <v>106313</v>
      </c>
      <c r="AY530" s="19">
        <v>0</v>
      </c>
      <c r="AZ530" s="19">
        <v>0</v>
      </c>
      <c r="BA530" s="19">
        <v>0</v>
      </c>
      <c r="BB530" s="19">
        <v>0</v>
      </c>
      <c r="BC530" s="19">
        <v>0</v>
      </c>
      <c r="BD530" s="19">
        <v>0</v>
      </c>
      <c r="BE530" s="19">
        <v>0</v>
      </c>
      <c r="BF530" s="78">
        <v>0</v>
      </c>
      <c r="BG530" s="19">
        <v>818</v>
      </c>
      <c r="BH530" s="19">
        <v>936553</v>
      </c>
      <c r="BI530" s="58">
        <f t="shared" si="1387"/>
        <v>818</v>
      </c>
      <c r="BJ530" s="59">
        <f t="shared" si="1388"/>
        <v>936553</v>
      </c>
      <c r="BK530" s="58">
        <f t="shared" si="1389"/>
        <v>14462</v>
      </c>
      <c r="BL530" s="59">
        <f t="shared" si="1390"/>
        <v>3393239</v>
      </c>
    </row>
    <row r="531" spans="1:64" s="60" customFormat="1" ht="18" customHeight="1" thickBot="1" x14ac:dyDescent="0.3">
      <c r="A531" s="53" t="s">
        <v>15</v>
      </c>
      <c r="B531" s="54" t="s">
        <v>58</v>
      </c>
      <c r="C531" s="19">
        <v>0</v>
      </c>
      <c r="D531" s="45">
        <v>0</v>
      </c>
      <c r="E531" s="19">
        <v>0</v>
      </c>
      <c r="F531" s="45">
        <v>0</v>
      </c>
      <c r="G531" s="150">
        <v>0</v>
      </c>
      <c r="H531" s="150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55">
        <f t="shared" si="1381"/>
        <v>0</v>
      </c>
      <c r="P531" s="55">
        <f t="shared" si="1382"/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52">
        <v>0</v>
      </c>
      <c r="AA531" s="19">
        <v>0</v>
      </c>
      <c r="AB531" s="19">
        <v>0</v>
      </c>
      <c r="AC531" s="56">
        <f t="shared" si="1383"/>
        <v>0</v>
      </c>
      <c r="AD531" s="56">
        <f t="shared" si="1384"/>
        <v>0</v>
      </c>
      <c r="AE531" s="19">
        <v>0</v>
      </c>
      <c r="AF531" s="19">
        <v>0</v>
      </c>
      <c r="AG531" s="19">
        <v>0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45">
        <v>0</v>
      </c>
      <c r="AS531" s="57">
        <f t="shared" si="1385"/>
        <v>0</v>
      </c>
      <c r="AT531" s="57">
        <f t="shared" si="1386"/>
        <v>0</v>
      </c>
      <c r="AU531" s="19">
        <v>0</v>
      </c>
      <c r="AV531" s="45">
        <v>0</v>
      </c>
      <c r="AW531" s="19">
        <v>0</v>
      </c>
      <c r="AX531" s="19">
        <v>0</v>
      </c>
      <c r="AY531" s="19">
        <v>0</v>
      </c>
      <c r="AZ531" s="19">
        <v>0</v>
      </c>
      <c r="BA531" s="19">
        <v>0</v>
      </c>
      <c r="BB531" s="19">
        <v>0</v>
      </c>
      <c r="BC531" s="19">
        <v>0</v>
      </c>
      <c r="BD531" s="19">
        <v>0</v>
      </c>
      <c r="BE531" s="19">
        <v>0</v>
      </c>
      <c r="BF531" s="19">
        <v>0</v>
      </c>
      <c r="BG531" s="19">
        <v>0</v>
      </c>
      <c r="BH531" s="19">
        <v>0</v>
      </c>
      <c r="BI531" s="58">
        <f t="shared" si="1387"/>
        <v>0</v>
      </c>
      <c r="BJ531" s="59">
        <f t="shared" si="1388"/>
        <v>0</v>
      </c>
      <c r="BK531" s="58">
        <f t="shared" si="1389"/>
        <v>0</v>
      </c>
      <c r="BL531" s="59">
        <f t="shared" si="1390"/>
        <v>0</v>
      </c>
    </row>
    <row r="532" spans="1:64" s="60" customFormat="1" ht="18" customHeight="1" thickBot="1" x14ac:dyDescent="0.3">
      <c r="A532" s="53" t="s">
        <v>22</v>
      </c>
      <c r="B532" s="54" t="s">
        <v>58</v>
      </c>
      <c r="C532" s="19">
        <v>0</v>
      </c>
      <c r="D532" s="45">
        <v>0</v>
      </c>
      <c r="E532" s="77">
        <v>0</v>
      </c>
      <c r="F532" s="45">
        <v>0</v>
      </c>
      <c r="G532" s="150">
        <v>0</v>
      </c>
      <c r="H532" s="150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55">
        <f t="shared" si="1381"/>
        <v>0</v>
      </c>
      <c r="P532" s="55">
        <f t="shared" si="1382"/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0</v>
      </c>
      <c r="W532" s="19">
        <v>0</v>
      </c>
      <c r="X532" s="19">
        <v>0</v>
      </c>
      <c r="Y532" s="19">
        <v>0</v>
      </c>
      <c r="Z532" s="52">
        <v>0</v>
      </c>
      <c r="AA532" s="19">
        <v>0</v>
      </c>
      <c r="AB532" s="19">
        <v>0</v>
      </c>
      <c r="AC532" s="56">
        <f t="shared" si="1383"/>
        <v>0</v>
      </c>
      <c r="AD532" s="56">
        <f t="shared" si="1384"/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0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45">
        <v>0</v>
      </c>
      <c r="AS532" s="57">
        <f t="shared" si="1385"/>
        <v>0</v>
      </c>
      <c r="AT532" s="57">
        <f t="shared" si="1386"/>
        <v>0</v>
      </c>
      <c r="AU532" s="19">
        <v>0</v>
      </c>
      <c r="AV532" s="45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58">
        <f t="shared" si="1387"/>
        <v>0</v>
      </c>
      <c r="BJ532" s="59">
        <f t="shared" si="1388"/>
        <v>0</v>
      </c>
      <c r="BK532" s="58">
        <f t="shared" si="1389"/>
        <v>0</v>
      </c>
      <c r="BL532" s="59">
        <f t="shared" si="1390"/>
        <v>0</v>
      </c>
    </row>
    <row r="533" spans="1:64" s="60" customFormat="1" ht="18" customHeight="1" thickBot="1" x14ac:dyDescent="0.3">
      <c r="A533" s="53" t="s">
        <v>23</v>
      </c>
      <c r="B533" s="54" t="s">
        <v>58</v>
      </c>
      <c r="C533" s="19">
        <v>345</v>
      </c>
      <c r="D533" s="45">
        <v>102943</v>
      </c>
      <c r="E533" s="19">
        <v>88</v>
      </c>
      <c r="F533" s="45">
        <v>12360</v>
      </c>
      <c r="G533" s="150">
        <v>82</v>
      </c>
      <c r="H533" s="150">
        <v>8009</v>
      </c>
      <c r="I533" s="19">
        <v>28</v>
      </c>
      <c r="J533" s="19">
        <v>2883</v>
      </c>
      <c r="K533" s="19">
        <v>6</v>
      </c>
      <c r="L533" s="19">
        <v>21619</v>
      </c>
      <c r="M533" s="19">
        <v>1</v>
      </c>
      <c r="N533" s="19">
        <v>1000</v>
      </c>
      <c r="O533" s="55">
        <f t="shared" si="1381"/>
        <v>467</v>
      </c>
      <c r="P533" s="55">
        <f t="shared" si="1382"/>
        <v>139805</v>
      </c>
      <c r="Q533" s="19">
        <v>391</v>
      </c>
      <c r="R533" s="19">
        <v>88077</v>
      </c>
      <c r="S533" s="19">
        <v>90</v>
      </c>
      <c r="T533" s="19">
        <v>8497</v>
      </c>
      <c r="U533" s="19">
        <v>17</v>
      </c>
      <c r="V533" s="19">
        <v>18208</v>
      </c>
      <c r="W533" s="19">
        <v>0</v>
      </c>
      <c r="X533" s="19">
        <v>0</v>
      </c>
      <c r="Y533" s="19">
        <v>6</v>
      </c>
      <c r="Z533" s="52">
        <v>3642</v>
      </c>
      <c r="AA533" s="19">
        <v>0</v>
      </c>
      <c r="AB533" s="19">
        <v>0</v>
      </c>
      <c r="AC533" s="56">
        <f t="shared" si="1383"/>
        <v>113</v>
      </c>
      <c r="AD533" s="56">
        <f t="shared" si="1384"/>
        <v>30347</v>
      </c>
      <c r="AE533" s="19">
        <v>0</v>
      </c>
      <c r="AF533" s="19">
        <v>0</v>
      </c>
      <c r="AG533" s="19">
        <v>2</v>
      </c>
      <c r="AH533" s="19">
        <v>1221</v>
      </c>
      <c r="AI533" s="19">
        <v>5</v>
      </c>
      <c r="AJ533" s="19">
        <v>3065</v>
      </c>
      <c r="AK533" s="19">
        <v>11</v>
      </c>
      <c r="AL533" s="19">
        <v>1127</v>
      </c>
      <c r="AM533" s="19">
        <v>2</v>
      </c>
      <c r="AN533" s="19">
        <v>113</v>
      </c>
      <c r="AO533" s="19">
        <v>49</v>
      </c>
      <c r="AP533" s="19">
        <v>4975</v>
      </c>
      <c r="AQ533" s="19">
        <v>2</v>
      </c>
      <c r="AR533" s="45">
        <v>1000</v>
      </c>
      <c r="AS533" s="57">
        <f t="shared" si="1385"/>
        <v>649</v>
      </c>
      <c r="AT533" s="57">
        <f t="shared" si="1386"/>
        <v>180653</v>
      </c>
      <c r="AU533" s="19">
        <v>399</v>
      </c>
      <c r="AV533" s="45">
        <v>74185</v>
      </c>
      <c r="AW533" s="19">
        <v>39</v>
      </c>
      <c r="AX533" s="19">
        <v>4906</v>
      </c>
      <c r="AY533" s="19">
        <v>0</v>
      </c>
      <c r="AZ533" s="19">
        <v>0</v>
      </c>
      <c r="BA533" s="19">
        <v>0</v>
      </c>
      <c r="BB533" s="19">
        <v>225</v>
      </c>
      <c r="BC533" s="19">
        <v>2</v>
      </c>
      <c r="BD533" s="19">
        <v>225</v>
      </c>
      <c r="BE533" s="19">
        <v>29</v>
      </c>
      <c r="BF533" s="19">
        <v>14747</v>
      </c>
      <c r="BG533" s="19">
        <v>56</v>
      </c>
      <c r="BH533" s="19">
        <v>113</v>
      </c>
      <c r="BI533" s="58">
        <f t="shared" si="1387"/>
        <v>87</v>
      </c>
      <c r="BJ533" s="59">
        <f t="shared" si="1388"/>
        <v>15310</v>
      </c>
      <c r="BK533" s="58">
        <f t="shared" si="1389"/>
        <v>736</v>
      </c>
      <c r="BL533" s="59">
        <f t="shared" si="1390"/>
        <v>195963</v>
      </c>
    </row>
    <row r="534" spans="1:64" s="60" customFormat="1" ht="20.25" customHeight="1" thickBot="1" x14ac:dyDescent="0.3">
      <c r="A534" s="3">
        <v>24</v>
      </c>
      <c r="B534" s="4" t="s">
        <v>58</v>
      </c>
      <c r="C534" s="30">
        <f>SUM(C514:C533)</f>
        <v>71044</v>
      </c>
      <c r="D534" s="2">
        <f>SUM(D514:D533)</f>
        <v>11932920</v>
      </c>
      <c r="E534" s="30">
        <f>SUM(E514:E533)</f>
        <v>14677</v>
      </c>
      <c r="F534" s="2">
        <f>SUM(F514:F533)</f>
        <v>3819561</v>
      </c>
      <c r="G534" s="30">
        <f t="shared" ref="G534" si="1391">SUM(G514:G533)</f>
        <v>13912</v>
      </c>
      <c r="H534" s="2">
        <f t="shared" ref="H534" si="1392">SUM(H514:H533)</f>
        <v>1877132</v>
      </c>
      <c r="I534" s="30">
        <f t="shared" ref="I534" si="1393">SUM(I514:I533)</f>
        <v>8884</v>
      </c>
      <c r="J534" s="2">
        <f t="shared" ref="J534" si="1394">SUM(J514:J533)</f>
        <v>829712</v>
      </c>
      <c r="K534" s="30">
        <f t="shared" ref="K534" si="1395">SUM(K514:K533)</f>
        <v>7858</v>
      </c>
      <c r="L534" s="2">
        <f t="shared" ref="L534" si="1396">SUM(L514:L533)</f>
        <v>1565947</v>
      </c>
      <c r="M534" s="30">
        <f t="shared" ref="M534" si="1397">SUM(M514:M533)</f>
        <v>146</v>
      </c>
      <c r="N534" s="2">
        <f t="shared" ref="N534" si="1398">SUM(N514:N533)</f>
        <v>61275</v>
      </c>
      <c r="O534" s="30">
        <f t="shared" ref="O534" si="1399">SUM(O514:O533)</f>
        <v>102463</v>
      </c>
      <c r="P534" s="2">
        <f t="shared" ref="P534" si="1400">SUM(P514:P533)</f>
        <v>18148140</v>
      </c>
      <c r="Q534" s="30">
        <f t="shared" ref="Q534" si="1401">SUM(Q514:Q533)</f>
        <v>85589</v>
      </c>
      <c r="R534" s="2">
        <f t="shared" ref="R534" si="1402">SUM(R514:R533)</f>
        <v>11433325</v>
      </c>
      <c r="S534" s="30">
        <f t="shared" ref="S534" si="1403">SUM(S514:S533)</f>
        <v>7422</v>
      </c>
      <c r="T534" s="2">
        <f t="shared" ref="T534" si="1404">SUM(T514:T533)</f>
        <v>4361760</v>
      </c>
      <c r="U534" s="30">
        <f t="shared" ref="U534" si="1405">SUM(U514:U533)</f>
        <v>2041</v>
      </c>
      <c r="V534" s="2">
        <f t="shared" ref="V534" si="1406">SUM(V514:V533)</f>
        <v>2788541</v>
      </c>
      <c r="W534" s="30">
        <f t="shared" ref="W534" si="1407">SUM(W514:W533)</f>
        <v>197</v>
      </c>
      <c r="X534" s="2">
        <f t="shared" ref="X534" si="1408">SUM(X514:X533)</f>
        <v>867723</v>
      </c>
      <c r="Y534" s="30">
        <f t="shared" ref="Y534" si="1409">SUM(Y514:Y533)</f>
        <v>1869</v>
      </c>
      <c r="Z534" s="2">
        <f t="shared" ref="Z534" si="1410">SUM(Z514:Z533)</f>
        <v>416453</v>
      </c>
      <c r="AA534" s="30">
        <f t="shared" ref="AA534" si="1411">SUM(AA514:AA533)</f>
        <v>254</v>
      </c>
      <c r="AB534" s="2">
        <f t="shared" ref="AB534" si="1412">SUM(AB514:AB533)</f>
        <v>74188</v>
      </c>
      <c r="AC534" s="30">
        <f t="shared" ref="AC534" si="1413">SUM(AC514:AC533)</f>
        <v>11529</v>
      </c>
      <c r="AD534" s="2">
        <f t="shared" ref="AD534" si="1414">SUM(AD514:AD533)</f>
        <v>8434477</v>
      </c>
      <c r="AE534" s="30">
        <f t="shared" ref="AE534" si="1415">SUM(AE514:AE533)</f>
        <v>3</v>
      </c>
      <c r="AF534" s="2">
        <f t="shared" ref="AF534" si="1416">SUM(AF514:AF533)</f>
        <v>564</v>
      </c>
      <c r="AG534" s="30">
        <f t="shared" ref="AG534" si="1417">SUM(AG514:AG533)</f>
        <v>750</v>
      </c>
      <c r="AH534" s="2">
        <f t="shared" ref="AH534" si="1418">SUM(AH514:AH533)</f>
        <v>247252</v>
      </c>
      <c r="AI534" s="30">
        <f t="shared" ref="AI534" si="1419">SUM(AI514:AI533)</f>
        <v>1378</v>
      </c>
      <c r="AJ534" s="2">
        <f t="shared" ref="AJ534" si="1420">SUM(AJ514:AJ533)</f>
        <v>878928</v>
      </c>
      <c r="AK534" s="30">
        <f t="shared" ref="AK534" si="1421">SUM(AK514:AK533)</f>
        <v>653</v>
      </c>
      <c r="AL534" s="2">
        <f t="shared" ref="AL534" si="1422">SUM(AL514:AL533)</f>
        <v>250561</v>
      </c>
      <c r="AM534" s="30">
        <f t="shared" ref="AM534" si="1423">SUM(AM514:AM533)</f>
        <v>612</v>
      </c>
      <c r="AN534" s="2">
        <f t="shared" ref="AN534" si="1424">SUM(AN514:AN533)</f>
        <v>46150</v>
      </c>
      <c r="AO534" s="30">
        <f t="shared" ref="AO534" si="1425">SUM(AO514:AO533)</f>
        <v>4466</v>
      </c>
      <c r="AP534" s="2">
        <f t="shared" ref="AP534" si="1426">SUM(AP514:AP533)</f>
        <v>755270</v>
      </c>
      <c r="AQ534" s="30">
        <f t="shared" ref="AQ534" si="1427">SUM(AQ514:AQ533)</f>
        <v>141</v>
      </c>
      <c r="AR534" s="2">
        <f t="shared" ref="AR534" si="1428">SUM(AR514:AR533)</f>
        <v>91209</v>
      </c>
      <c r="AS534" s="30">
        <f t="shared" ref="AS534" si="1429">SUM(AS514:AS533)</f>
        <v>121854</v>
      </c>
      <c r="AT534" s="2">
        <f t="shared" ref="AT534" si="1430">SUM(AT514:AT533)</f>
        <v>28761342</v>
      </c>
      <c r="AU534" s="30">
        <f t="shared" ref="AU534" si="1431">SUM(AU514:AU533)</f>
        <v>74713</v>
      </c>
      <c r="AV534" s="2">
        <f t="shared" ref="AV534" si="1432">SUM(AV514:AV533)</f>
        <v>11787961</v>
      </c>
      <c r="AW534" s="30">
        <f t="shared" ref="AW534" si="1433">SUM(AW514:AW533)</f>
        <v>8799</v>
      </c>
      <c r="AX534" s="2">
        <f t="shared" ref="AX534" si="1434">SUM(AX514:AX533)</f>
        <v>2089917</v>
      </c>
      <c r="AY534" s="30">
        <f t="shared" ref="AY534" si="1435">SUM(AY514:AY533)</f>
        <v>0</v>
      </c>
      <c r="AZ534" s="2">
        <f t="shared" ref="AZ534" si="1436">SUM(AZ514:AZ533)</f>
        <v>0</v>
      </c>
      <c r="BA534" s="30">
        <f t="shared" ref="BA534" si="1437">SUM(BA514:BA533)</f>
        <v>29</v>
      </c>
      <c r="BB534" s="2">
        <f t="shared" ref="BB534" si="1438">SUM(BB514:BB533)</f>
        <v>124471</v>
      </c>
      <c r="BC534" s="30">
        <f t="shared" ref="BC534" si="1439">SUM(BC514:BC533)</f>
        <v>35</v>
      </c>
      <c r="BD534" s="2">
        <f t="shared" ref="BD534" si="1440">SUM(BD514:BD533)</f>
        <v>451180</v>
      </c>
      <c r="BE534" s="30">
        <f t="shared" ref="BE534" si="1441">SUM(BE514:BE533)</f>
        <v>3163</v>
      </c>
      <c r="BF534" s="2">
        <f t="shared" ref="BF534" si="1442">SUM(BF514:BF533)</f>
        <v>3233494</v>
      </c>
      <c r="BG534" s="30">
        <f t="shared" ref="BG534" si="1443">SUM(BG514:BG533)</f>
        <v>10382</v>
      </c>
      <c r="BH534" s="2">
        <f t="shared" ref="BH534" si="1444">SUM(BH514:BH533)</f>
        <v>4591697</v>
      </c>
      <c r="BI534" s="30">
        <f t="shared" ref="BI534" si="1445">SUM(BI514:BI533)</f>
        <v>13609</v>
      </c>
      <c r="BJ534" s="2">
        <f t="shared" ref="BJ534" si="1446">SUM(BJ514:BJ533)</f>
        <v>8400842</v>
      </c>
      <c r="BK534" s="30">
        <f t="shared" ref="BK534" si="1447">SUM(BK514:BK533)</f>
        <v>135463</v>
      </c>
      <c r="BL534" s="2">
        <f t="shared" ref="BL534" si="1448">SUM(BL514:BL533)</f>
        <v>37162184</v>
      </c>
    </row>
    <row r="535" spans="1:64" s="60" customFormat="1" ht="18" customHeight="1" thickBot="1" x14ac:dyDescent="0.3">
      <c r="A535" s="53"/>
      <c r="B535" s="54"/>
      <c r="C535" s="19">
        <v>0</v>
      </c>
      <c r="D535" s="45"/>
      <c r="E535" s="19">
        <v>0</v>
      </c>
      <c r="F535" s="45"/>
      <c r="G535" s="150">
        <v>0</v>
      </c>
      <c r="H535" s="150">
        <v>0</v>
      </c>
      <c r="I535" s="19"/>
      <c r="J535" s="19"/>
      <c r="K535" s="19"/>
      <c r="L535" s="19"/>
      <c r="M535" s="19"/>
      <c r="N535" s="19"/>
      <c r="O535" s="55">
        <f t="shared" si="1381"/>
        <v>0</v>
      </c>
      <c r="P535" s="55">
        <f t="shared" si="1382"/>
        <v>0</v>
      </c>
      <c r="Q535" s="19"/>
      <c r="R535" s="19"/>
      <c r="S535" s="19"/>
      <c r="T535" s="19"/>
      <c r="U535" s="19"/>
      <c r="V535" s="19"/>
      <c r="W535" s="19"/>
      <c r="X535" s="19"/>
      <c r="Y535" s="19"/>
      <c r="Z535" s="52"/>
      <c r="AA535" s="19"/>
      <c r="AB535" s="19"/>
      <c r="AC535" s="56">
        <f t="shared" si="1383"/>
        <v>0</v>
      </c>
      <c r="AD535" s="56">
        <f t="shared" si="1384"/>
        <v>0</v>
      </c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45"/>
      <c r="AS535" s="57">
        <f t="shared" si="1385"/>
        <v>0</v>
      </c>
      <c r="AT535" s="57">
        <f t="shared" si="1386"/>
        <v>0</v>
      </c>
      <c r="AU535" s="19"/>
      <c r="AV535" s="45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58">
        <f t="shared" si="1387"/>
        <v>0</v>
      </c>
      <c r="BJ535" s="59">
        <f t="shared" si="1388"/>
        <v>0</v>
      </c>
      <c r="BK535" s="58">
        <f t="shared" si="1389"/>
        <v>0</v>
      </c>
      <c r="BL535" s="59">
        <f t="shared" si="1390"/>
        <v>0</v>
      </c>
    </row>
    <row r="536" spans="1:64" s="60" customFormat="1" ht="18" customHeight="1" thickBot="1" x14ac:dyDescent="0.3">
      <c r="A536" s="53" t="s">
        <v>4</v>
      </c>
      <c r="B536" s="54" t="s">
        <v>67</v>
      </c>
      <c r="C536" s="19">
        <v>542</v>
      </c>
      <c r="D536" s="45">
        <v>235142</v>
      </c>
      <c r="E536" s="19">
        <v>116</v>
      </c>
      <c r="F536" s="45">
        <v>10029</v>
      </c>
      <c r="G536" s="150">
        <v>207</v>
      </c>
      <c r="H536" s="150">
        <v>153644</v>
      </c>
      <c r="I536" s="19">
        <v>22</v>
      </c>
      <c r="J536" s="19">
        <v>22207</v>
      </c>
      <c r="K536" s="19">
        <v>56</v>
      </c>
      <c r="L536" s="19">
        <v>72026</v>
      </c>
      <c r="M536" s="19">
        <v>4</v>
      </c>
      <c r="N536" s="19">
        <v>6507</v>
      </c>
      <c r="O536" s="55">
        <f t="shared" si="1381"/>
        <v>736</v>
      </c>
      <c r="P536" s="55">
        <f t="shared" si="1382"/>
        <v>339404</v>
      </c>
      <c r="Q536" s="19">
        <v>616</v>
      </c>
      <c r="R536" s="19">
        <v>213824</v>
      </c>
      <c r="S536" s="19">
        <v>183</v>
      </c>
      <c r="T536" s="19">
        <v>44523</v>
      </c>
      <c r="U536" s="19">
        <v>136</v>
      </c>
      <c r="V536" s="19">
        <v>256939</v>
      </c>
      <c r="W536" s="19">
        <v>2</v>
      </c>
      <c r="X536" s="19">
        <v>110011</v>
      </c>
      <c r="Y536" s="19">
        <v>0</v>
      </c>
      <c r="Z536" s="52">
        <v>0</v>
      </c>
      <c r="AA536" s="19">
        <v>0</v>
      </c>
      <c r="AB536" s="19">
        <v>0</v>
      </c>
      <c r="AC536" s="56">
        <f t="shared" si="1383"/>
        <v>321</v>
      </c>
      <c r="AD536" s="56">
        <f t="shared" si="1384"/>
        <v>411473</v>
      </c>
      <c r="AE536" s="19">
        <v>0</v>
      </c>
      <c r="AF536" s="19">
        <v>0</v>
      </c>
      <c r="AG536" s="19">
        <v>82</v>
      </c>
      <c r="AH536" s="19">
        <v>31004</v>
      </c>
      <c r="AI536" s="19">
        <v>246</v>
      </c>
      <c r="AJ536" s="19">
        <v>195716</v>
      </c>
      <c r="AK536" s="19">
        <v>108</v>
      </c>
      <c r="AL536" s="19">
        <v>25933</v>
      </c>
      <c r="AM536" s="19">
        <v>89</v>
      </c>
      <c r="AN536" s="19">
        <v>3183</v>
      </c>
      <c r="AO536" s="19">
        <v>486</v>
      </c>
      <c r="AP536" s="19">
        <v>36476</v>
      </c>
      <c r="AQ536" s="19">
        <v>7</v>
      </c>
      <c r="AR536" s="45">
        <v>7000</v>
      </c>
      <c r="AS536" s="57">
        <f t="shared" si="1385"/>
        <v>2068</v>
      </c>
      <c r="AT536" s="57">
        <f t="shared" si="1386"/>
        <v>1043189</v>
      </c>
      <c r="AU536" s="19">
        <v>1243</v>
      </c>
      <c r="AV536" s="45">
        <v>411473</v>
      </c>
      <c r="AW536" s="19">
        <v>28</v>
      </c>
      <c r="AX536" s="19">
        <v>2635</v>
      </c>
      <c r="AY536" s="19">
        <v>0</v>
      </c>
      <c r="AZ536" s="19">
        <v>0</v>
      </c>
      <c r="BA536" s="19">
        <v>8</v>
      </c>
      <c r="BB536" s="19">
        <v>14980</v>
      </c>
      <c r="BC536" s="19">
        <v>30</v>
      </c>
      <c r="BD536" s="19">
        <v>66733</v>
      </c>
      <c r="BE536" s="19">
        <v>466</v>
      </c>
      <c r="BF536" s="19">
        <v>140125</v>
      </c>
      <c r="BG536" s="19">
        <v>1081</v>
      </c>
      <c r="BH536" s="19">
        <v>108190</v>
      </c>
      <c r="BI536" s="58">
        <f t="shared" si="1387"/>
        <v>1585</v>
      </c>
      <c r="BJ536" s="59">
        <f t="shared" si="1388"/>
        <v>330028</v>
      </c>
      <c r="BK536" s="58">
        <f t="shared" si="1389"/>
        <v>3653</v>
      </c>
      <c r="BL536" s="59">
        <f t="shared" si="1390"/>
        <v>1373217</v>
      </c>
    </row>
    <row r="537" spans="1:64" s="60" customFormat="1" ht="18" customHeight="1" thickBot="1" x14ac:dyDescent="0.3">
      <c r="A537" s="53" t="s">
        <v>20</v>
      </c>
      <c r="B537" s="54" t="s">
        <v>67</v>
      </c>
      <c r="C537" s="19">
        <v>439</v>
      </c>
      <c r="D537" s="45">
        <v>48484</v>
      </c>
      <c r="E537" s="19">
        <v>108</v>
      </c>
      <c r="F537" s="45">
        <v>9339</v>
      </c>
      <c r="G537" s="150">
        <v>69</v>
      </c>
      <c r="H537" s="150">
        <v>46839</v>
      </c>
      <c r="I537" s="19">
        <v>15</v>
      </c>
      <c r="J537" s="19">
        <v>4320</v>
      </c>
      <c r="K537" s="19">
        <v>34</v>
      </c>
      <c r="L537" s="19">
        <v>3702</v>
      </c>
      <c r="M537" s="19">
        <v>0</v>
      </c>
      <c r="N537" s="19">
        <v>0</v>
      </c>
      <c r="O537" s="55">
        <f t="shared" si="1381"/>
        <v>596</v>
      </c>
      <c r="P537" s="55">
        <f t="shared" si="1382"/>
        <v>65845</v>
      </c>
      <c r="Q537" s="19">
        <v>497</v>
      </c>
      <c r="R537" s="19">
        <v>41482</v>
      </c>
      <c r="S537" s="19">
        <v>74</v>
      </c>
      <c r="T537" s="19">
        <v>12590</v>
      </c>
      <c r="U537" s="19">
        <v>18</v>
      </c>
      <c r="V537" s="19">
        <v>21743</v>
      </c>
      <c r="W537" s="19">
        <v>0</v>
      </c>
      <c r="X537" s="19">
        <v>0</v>
      </c>
      <c r="Y537" s="19">
        <v>53</v>
      </c>
      <c r="Z537" s="52">
        <v>7137</v>
      </c>
      <c r="AA537" s="19">
        <v>0</v>
      </c>
      <c r="AB537" s="19">
        <v>0</v>
      </c>
      <c r="AC537" s="56">
        <f t="shared" si="1383"/>
        <v>145</v>
      </c>
      <c r="AD537" s="56">
        <f t="shared" si="1384"/>
        <v>41470</v>
      </c>
      <c r="AE537" s="19">
        <v>0</v>
      </c>
      <c r="AF537" s="19">
        <v>0</v>
      </c>
      <c r="AG537" s="19">
        <v>7</v>
      </c>
      <c r="AH537" s="19">
        <v>3503</v>
      </c>
      <c r="AI537" s="19">
        <v>14</v>
      </c>
      <c r="AJ537" s="19">
        <v>22083</v>
      </c>
      <c r="AK537" s="19">
        <v>3</v>
      </c>
      <c r="AL537" s="19">
        <v>676</v>
      </c>
      <c r="AM537" s="19">
        <v>18</v>
      </c>
      <c r="AN537" s="19">
        <v>777</v>
      </c>
      <c r="AO537" s="19">
        <v>23</v>
      </c>
      <c r="AP537" s="19">
        <v>2164</v>
      </c>
      <c r="AQ537" s="19">
        <v>1</v>
      </c>
      <c r="AR537" s="45">
        <v>1000</v>
      </c>
      <c r="AS537" s="57">
        <f t="shared" si="1385"/>
        <v>806</v>
      </c>
      <c r="AT537" s="57">
        <f t="shared" si="1386"/>
        <v>136518</v>
      </c>
      <c r="AU537" s="19">
        <v>492</v>
      </c>
      <c r="AV537" s="45">
        <v>53546</v>
      </c>
      <c r="AW537" s="19">
        <v>50</v>
      </c>
      <c r="AX537" s="19">
        <v>4450</v>
      </c>
      <c r="AY537" s="19">
        <v>0</v>
      </c>
      <c r="AZ537" s="19">
        <v>0</v>
      </c>
      <c r="BA537" s="19">
        <v>0</v>
      </c>
      <c r="BB537" s="19">
        <v>1623</v>
      </c>
      <c r="BC537" s="19">
        <v>1</v>
      </c>
      <c r="BD537" s="19">
        <v>3495</v>
      </c>
      <c r="BE537" s="19">
        <v>306</v>
      </c>
      <c r="BF537" s="19">
        <v>43506</v>
      </c>
      <c r="BG537" s="19">
        <v>35</v>
      </c>
      <c r="BH537" s="19">
        <v>11015</v>
      </c>
      <c r="BI537" s="58">
        <f t="shared" si="1387"/>
        <v>342</v>
      </c>
      <c r="BJ537" s="59">
        <f t="shared" si="1388"/>
        <v>59639</v>
      </c>
      <c r="BK537" s="58">
        <f t="shared" si="1389"/>
        <v>1148</v>
      </c>
      <c r="BL537" s="59">
        <f t="shared" si="1390"/>
        <v>196157</v>
      </c>
    </row>
    <row r="538" spans="1:64" s="60" customFormat="1" ht="18" customHeight="1" thickBot="1" x14ac:dyDescent="0.3">
      <c r="A538" s="53" t="s">
        <v>5</v>
      </c>
      <c r="B538" s="54" t="s">
        <v>67</v>
      </c>
      <c r="C538" s="19">
        <v>0</v>
      </c>
      <c r="D538" s="45">
        <v>0</v>
      </c>
      <c r="E538" s="19">
        <v>0</v>
      </c>
      <c r="F538" s="45">
        <v>0</v>
      </c>
      <c r="G538" s="150">
        <v>0</v>
      </c>
      <c r="H538" s="150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55">
        <f t="shared" si="1381"/>
        <v>0</v>
      </c>
      <c r="P538" s="55">
        <f t="shared" si="1382"/>
        <v>0</v>
      </c>
      <c r="Q538" s="19">
        <v>0</v>
      </c>
      <c r="R538" s="19">
        <v>0</v>
      </c>
      <c r="S538" s="19">
        <v>0</v>
      </c>
      <c r="T538" s="19">
        <v>0</v>
      </c>
      <c r="U538" s="19">
        <v>0</v>
      </c>
      <c r="V538" s="19">
        <v>0</v>
      </c>
      <c r="W538" s="19">
        <v>0</v>
      </c>
      <c r="X538" s="19">
        <v>0</v>
      </c>
      <c r="Y538" s="19">
        <v>0</v>
      </c>
      <c r="Z538" s="52">
        <v>0</v>
      </c>
      <c r="AA538" s="19">
        <v>0</v>
      </c>
      <c r="AB538" s="19">
        <v>0</v>
      </c>
      <c r="AC538" s="56">
        <f t="shared" si="1383"/>
        <v>0</v>
      </c>
      <c r="AD538" s="56">
        <f t="shared" si="1384"/>
        <v>0</v>
      </c>
      <c r="AE538" s="19">
        <v>0</v>
      </c>
      <c r="AF538" s="19">
        <v>0</v>
      </c>
      <c r="AG538" s="19">
        <v>0</v>
      </c>
      <c r="AH538" s="19">
        <v>0</v>
      </c>
      <c r="AI538" s="19">
        <v>0</v>
      </c>
      <c r="AJ538" s="19">
        <v>0</v>
      </c>
      <c r="AK538" s="19">
        <v>0</v>
      </c>
      <c r="AL538" s="19">
        <v>0</v>
      </c>
      <c r="AM538" s="19">
        <v>0</v>
      </c>
      <c r="AN538" s="19">
        <v>0</v>
      </c>
      <c r="AO538" s="19">
        <v>0</v>
      </c>
      <c r="AP538" s="19">
        <v>0</v>
      </c>
      <c r="AQ538" s="19">
        <v>0</v>
      </c>
      <c r="AR538" s="45">
        <v>0</v>
      </c>
      <c r="AS538" s="57">
        <f t="shared" si="1385"/>
        <v>0</v>
      </c>
      <c r="AT538" s="57">
        <f t="shared" si="1386"/>
        <v>0</v>
      </c>
      <c r="AU538" s="19">
        <v>0</v>
      </c>
      <c r="AV538" s="45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58">
        <f t="shared" si="1387"/>
        <v>0</v>
      </c>
      <c r="BJ538" s="59">
        <f t="shared" si="1388"/>
        <v>0</v>
      </c>
      <c r="BK538" s="58">
        <f t="shared" si="1389"/>
        <v>0</v>
      </c>
      <c r="BL538" s="59">
        <f t="shared" si="1390"/>
        <v>0</v>
      </c>
    </row>
    <row r="539" spans="1:64" s="60" customFormat="1" ht="18" customHeight="1" thickBot="1" x14ac:dyDescent="0.3">
      <c r="A539" s="53" t="s">
        <v>25</v>
      </c>
      <c r="B539" s="54" t="s">
        <v>67</v>
      </c>
      <c r="C539" s="19">
        <v>0</v>
      </c>
      <c r="D539" s="45">
        <v>0</v>
      </c>
      <c r="E539" s="19">
        <v>0</v>
      </c>
      <c r="F539" s="45">
        <v>0</v>
      </c>
      <c r="G539" s="150">
        <v>0</v>
      </c>
      <c r="H539" s="150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55">
        <f t="shared" si="1381"/>
        <v>0</v>
      </c>
      <c r="P539" s="55">
        <f t="shared" si="1382"/>
        <v>0</v>
      </c>
      <c r="Q539" s="19">
        <v>0</v>
      </c>
      <c r="R539" s="19">
        <v>0</v>
      </c>
      <c r="S539" s="19">
        <v>0</v>
      </c>
      <c r="T539" s="19">
        <v>0</v>
      </c>
      <c r="U539" s="19">
        <v>0</v>
      </c>
      <c r="V539" s="19">
        <v>0</v>
      </c>
      <c r="W539" s="19">
        <v>0</v>
      </c>
      <c r="X539" s="19">
        <v>0</v>
      </c>
      <c r="Y539" s="19">
        <v>0</v>
      </c>
      <c r="Z539" s="52">
        <v>0</v>
      </c>
      <c r="AA539" s="19">
        <v>0</v>
      </c>
      <c r="AB539" s="19">
        <v>0</v>
      </c>
      <c r="AC539" s="56">
        <f t="shared" si="1383"/>
        <v>0</v>
      </c>
      <c r="AD539" s="56">
        <f t="shared" si="1384"/>
        <v>0</v>
      </c>
      <c r="AE539" s="19">
        <v>0</v>
      </c>
      <c r="AF539" s="19">
        <v>0</v>
      </c>
      <c r="AG539" s="19">
        <v>0</v>
      </c>
      <c r="AH539" s="19">
        <v>0</v>
      </c>
      <c r="AI539" s="19">
        <v>0</v>
      </c>
      <c r="AJ539" s="19">
        <v>0</v>
      </c>
      <c r="AK539" s="19">
        <v>0</v>
      </c>
      <c r="AL539" s="19">
        <v>0</v>
      </c>
      <c r="AM539" s="19">
        <v>0</v>
      </c>
      <c r="AN539" s="19">
        <v>0</v>
      </c>
      <c r="AO539" s="19">
        <v>0</v>
      </c>
      <c r="AP539" s="19">
        <v>0</v>
      </c>
      <c r="AQ539" s="19">
        <v>0</v>
      </c>
      <c r="AR539" s="45">
        <v>0</v>
      </c>
      <c r="AS539" s="57">
        <f t="shared" si="1385"/>
        <v>0</v>
      </c>
      <c r="AT539" s="57">
        <f t="shared" si="1386"/>
        <v>0</v>
      </c>
      <c r="AU539" s="19">
        <v>0</v>
      </c>
      <c r="AV539" s="45">
        <v>0</v>
      </c>
      <c r="AW539" s="19">
        <v>0</v>
      </c>
      <c r="AX539" s="19">
        <v>0</v>
      </c>
      <c r="AY539" s="19">
        <v>0</v>
      </c>
      <c r="AZ539" s="19">
        <v>0</v>
      </c>
      <c r="BA539" s="19">
        <v>0</v>
      </c>
      <c r="BB539" s="19">
        <v>0</v>
      </c>
      <c r="BC539" s="19">
        <v>0</v>
      </c>
      <c r="BD539" s="19">
        <v>0</v>
      </c>
      <c r="BE539" s="19">
        <v>0</v>
      </c>
      <c r="BF539" s="19">
        <v>0</v>
      </c>
      <c r="BG539" s="19">
        <v>0</v>
      </c>
      <c r="BH539" s="19">
        <v>0</v>
      </c>
      <c r="BI539" s="58">
        <f t="shared" si="1387"/>
        <v>0</v>
      </c>
      <c r="BJ539" s="59">
        <f t="shared" si="1388"/>
        <v>0</v>
      </c>
      <c r="BK539" s="58">
        <f t="shared" si="1389"/>
        <v>0</v>
      </c>
      <c r="BL539" s="59">
        <f t="shared" si="1390"/>
        <v>0</v>
      </c>
    </row>
    <row r="540" spans="1:64" s="60" customFormat="1" ht="18" customHeight="1" thickBot="1" x14ac:dyDescent="0.3">
      <c r="A540" s="53" t="s">
        <v>6</v>
      </c>
      <c r="B540" s="54" t="s">
        <v>67</v>
      </c>
      <c r="C540" s="19">
        <v>7115</v>
      </c>
      <c r="D540" s="45">
        <v>2066443</v>
      </c>
      <c r="E540" s="19">
        <v>2106</v>
      </c>
      <c r="F540" s="45">
        <v>547757</v>
      </c>
      <c r="G540" s="150">
        <v>593</v>
      </c>
      <c r="H540" s="150">
        <v>218645</v>
      </c>
      <c r="I540" s="19">
        <v>170</v>
      </c>
      <c r="J540" s="19">
        <v>87853</v>
      </c>
      <c r="K540" s="19">
        <v>280</v>
      </c>
      <c r="L540" s="19">
        <v>84319</v>
      </c>
      <c r="M540" s="19">
        <v>11</v>
      </c>
      <c r="N540" s="19">
        <v>1126</v>
      </c>
      <c r="O540" s="55">
        <f t="shared" si="1381"/>
        <v>9671</v>
      </c>
      <c r="P540" s="55">
        <f t="shared" si="1382"/>
        <v>2786372</v>
      </c>
      <c r="Q540" s="19">
        <v>8096</v>
      </c>
      <c r="R540" s="19">
        <v>1755414</v>
      </c>
      <c r="S540" s="19">
        <v>71</v>
      </c>
      <c r="T540" s="19">
        <v>96503</v>
      </c>
      <c r="U540" s="19">
        <v>51</v>
      </c>
      <c r="V540" s="19">
        <v>110250</v>
      </c>
      <c r="W540" s="19">
        <v>1</v>
      </c>
      <c r="X540" s="19">
        <v>50073</v>
      </c>
      <c r="Y540" s="19">
        <v>0</v>
      </c>
      <c r="Z540" s="52">
        <v>0</v>
      </c>
      <c r="AA540" s="19">
        <v>0</v>
      </c>
      <c r="AB540" s="19">
        <v>0</v>
      </c>
      <c r="AC540" s="56">
        <f t="shared" si="1383"/>
        <v>123</v>
      </c>
      <c r="AD540" s="56">
        <f t="shared" si="1384"/>
        <v>256826</v>
      </c>
      <c r="AE540" s="19">
        <v>6</v>
      </c>
      <c r="AF540" s="19">
        <v>15694</v>
      </c>
      <c r="AG540" s="19">
        <v>26</v>
      </c>
      <c r="AH540" s="19">
        <v>22950</v>
      </c>
      <c r="AI540" s="19">
        <v>40</v>
      </c>
      <c r="AJ540" s="19">
        <v>45245</v>
      </c>
      <c r="AK540" s="19">
        <v>25</v>
      </c>
      <c r="AL540" s="19">
        <v>8540</v>
      </c>
      <c r="AM540" s="19">
        <v>69</v>
      </c>
      <c r="AN540" s="19">
        <v>4165</v>
      </c>
      <c r="AO540" s="19">
        <v>0</v>
      </c>
      <c r="AP540" s="19">
        <v>0</v>
      </c>
      <c r="AQ540" s="19">
        <v>0</v>
      </c>
      <c r="AR540" s="45">
        <v>0</v>
      </c>
      <c r="AS540" s="57">
        <f t="shared" si="1385"/>
        <v>9960</v>
      </c>
      <c r="AT540" s="57">
        <f t="shared" si="1386"/>
        <v>3139792</v>
      </c>
      <c r="AU540" s="19">
        <v>8142</v>
      </c>
      <c r="AV540" s="45">
        <v>1618174</v>
      </c>
      <c r="AW540" s="19">
        <v>2821</v>
      </c>
      <c r="AX540" s="19">
        <v>891987</v>
      </c>
      <c r="AY540" s="19">
        <v>0</v>
      </c>
      <c r="AZ540" s="19">
        <v>0</v>
      </c>
      <c r="BA540" s="19">
        <v>108</v>
      </c>
      <c r="BB540" s="22">
        <v>243089</v>
      </c>
      <c r="BC540" s="19">
        <v>152</v>
      </c>
      <c r="BD540" s="19">
        <v>383350</v>
      </c>
      <c r="BE540" s="19">
        <v>184</v>
      </c>
      <c r="BF540" s="19">
        <v>92787</v>
      </c>
      <c r="BG540" s="19">
        <v>204</v>
      </c>
      <c r="BH540" s="19">
        <v>102602</v>
      </c>
      <c r="BI540" s="58">
        <f t="shared" si="1387"/>
        <v>648</v>
      </c>
      <c r="BJ540" s="59">
        <f t="shared" si="1388"/>
        <v>821828</v>
      </c>
      <c r="BK540" s="58">
        <f t="shared" si="1389"/>
        <v>10608</v>
      </c>
      <c r="BL540" s="59">
        <f t="shared" si="1390"/>
        <v>3961620</v>
      </c>
    </row>
    <row r="541" spans="1:64" s="60" customFormat="1" ht="18" customHeight="1" thickBot="1" x14ac:dyDescent="0.3">
      <c r="A541" s="53" t="s">
        <v>27</v>
      </c>
      <c r="B541" s="54" t="s">
        <v>67</v>
      </c>
      <c r="C541" s="19">
        <v>4183</v>
      </c>
      <c r="D541" s="45">
        <v>884870</v>
      </c>
      <c r="E541" s="19">
        <v>739</v>
      </c>
      <c r="F541" s="45">
        <v>261976</v>
      </c>
      <c r="G541" s="155">
        <v>664</v>
      </c>
      <c r="H541" s="155">
        <v>146791</v>
      </c>
      <c r="I541" s="19">
        <v>248</v>
      </c>
      <c r="J541" s="19">
        <v>18901</v>
      </c>
      <c r="K541" s="19">
        <v>511</v>
      </c>
      <c r="L541" s="19">
        <v>35994</v>
      </c>
      <c r="M541" s="19">
        <v>102</v>
      </c>
      <c r="N541" s="19">
        <v>7198</v>
      </c>
      <c r="O541" s="55">
        <f t="shared" si="1381"/>
        <v>5681</v>
      </c>
      <c r="P541" s="55">
        <f t="shared" si="1382"/>
        <v>1201741</v>
      </c>
      <c r="Q541" s="19">
        <v>4754</v>
      </c>
      <c r="R541" s="19">
        <v>757096</v>
      </c>
      <c r="S541" s="19">
        <v>843</v>
      </c>
      <c r="T541" s="19">
        <v>275243</v>
      </c>
      <c r="U541" s="19">
        <v>12</v>
      </c>
      <c r="V541" s="19">
        <v>23730</v>
      </c>
      <c r="W541" s="19">
        <v>0</v>
      </c>
      <c r="X541" s="19">
        <v>0</v>
      </c>
      <c r="Y541" s="19">
        <v>20</v>
      </c>
      <c r="Z541" s="52">
        <v>21027</v>
      </c>
      <c r="AA541" s="29">
        <v>2</v>
      </c>
      <c r="AB541" s="29">
        <v>2102</v>
      </c>
      <c r="AC541" s="56">
        <f t="shared" si="1383"/>
        <v>875</v>
      </c>
      <c r="AD541" s="56">
        <f t="shared" si="1384"/>
        <v>320000</v>
      </c>
      <c r="AE541" s="19">
        <v>0</v>
      </c>
      <c r="AF541" s="19">
        <v>0</v>
      </c>
      <c r="AG541" s="19">
        <v>51</v>
      </c>
      <c r="AH541" s="19">
        <v>41519</v>
      </c>
      <c r="AI541" s="19">
        <v>80</v>
      </c>
      <c r="AJ541" s="19">
        <v>60584</v>
      </c>
      <c r="AK541" s="19">
        <v>20</v>
      </c>
      <c r="AL541" s="19">
        <v>7245</v>
      </c>
      <c r="AM541" s="19">
        <v>117</v>
      </c>
      <c r="AN541" s="19">
        <v>6139</v>
      </c>
      <c r="AO541" s="19">
        <v>99</v>
      </c>
      <c r="AP541" s="19">
        <v>5128</v>
      </c>
      <c r="AQ541" s="19">
        <v>4</v>
      </c>
      <c r="AR541" s="45">
        <v>1282</v>
      </c>
      <c r="AS541" s="57">
        <f t="shared" si="1385"/>
        <v>6923</v>
      </c>
      <c r="AT541" s="57">
        <f t="shared" si="1386"/>
        <v>1642356</v>
      </c>
      <c r="AU541" s="19">
        <v>4217</v>
      </c>
      <c r="AV541" s="45">
        <v>669324</v>
      </c>
      <c r="AW541" s="19">
        <v>2438</v>
      </c>
      <c r="AX541" s="19">
        <v>383158</v>
      </c>
      <c r="AY541" s="19">
        <v>0</v>
      </c>
      <c r="AZ541" s="19">
        <v>0</v>
      </c>
      <c r="BA541" s="19">
        <v>13</v>
      </c>
      <c r="BB541" s="19">
        <v>27624</v>
      </c>
      <c r="BC541" s="19">
        <v>11</v>
      </c>
      <c r="BD541" s="19">
        <v>29315</v>
      </c>
      <c r="BE541" s="19">
        <v>82</v>
      </c>
      <c r="BF541" s="19">
        <v>33478</v>
      </c>
      <c r="BG541" s="19">
        <v>106</v>
      </c>
      <c r="BH541" s="19">
        <v>13868</v>
      </c>
      <c r="BI541" s="58">
        <f t="shared" si="1387"/>
        <v>212</v>
      </c>
      <c r="BJ541" s="59">
        <f t="shared" si="1388"/>
        <v>104285</v>
      </c>
      <c r="BK541" s="58">
        <f t="shared" si="1389"/>
        <v>7135</v>
      </c>
      <c r="BL541" s="59">
        <f t="shared" si="1390"/>
        <v>1746641</v>
      </c>
    </row>
    <row r="542" spans="1:64" s="60" customFormat="1" ht="18" customHeight="1" thickBot="1" x14ac:dyDescent="0.3">
      <c r="A542" s="53" t="s">
        <v>7</v>
      </c>
      <c r="B542" s="54" t="s">
        <v>67</v>
      </c>
      <c r="C542" s="19">
        <v>942</v>
      </c>
      <c r="D542" s="45">
        <v>82295</v>
      </c>
      <c r="E542" s="19">
        <v>331</v>
      </c>
      <c r="F542" s="45">
        <v>2789</v>
      </c>
      <c r="G542" s="150">
        <v>219</v>
      </c>
      <c r="H542" s="150">
        <v>45853</v>
      </c>
      <c r="I542" s="19">
        <v>27</v>
      </c>
      <c r="J542" s="19">
        <v>9142</v>
      </c>
      <c r="K542" s="19">
        <v>7</v>
      </c>
      <c r="L542" s="19">
        <v>23514</v>
      </c>
      <c r="M542" s="19">
        <v>3</v>
      </c>
      <c r="N542" s="19">
        <v>280</v>
      </c>
      <c r="O542" s="55">
        <f t="shared" si="1381"/>
        <v>1307</v>
      </c>
      <c r="P542" s="55">
        <f t="shared" si="1382"/>
        <v>117740</v>
      </c>
      <c r="Q542" s="19">
        <v>1062</v>
      </c>
      <c r="R542" s="19">
        <v>74176</v>
      </c>
      <c r="S542" s="19">
        <v>105</v>
      </c>
      <c r="T542" s="19">
        <v>31467</v>
      </c>
      <c r="U542" s="19">
        <v>1</v>
      </c>
      <c r="V542" s="19">
        <v>42507</v>
      </c>
      <c r="W542" s="19">
        <v>0</v>
      </c>
      <c r="X542" s="19">
        <v>0</v>
      </c>
      <c r="Y542" s="19">
        <v>26</v>
      </c>
      <c r="Z542" s="52">
        <v>19290</v>
      </c>
      <c r="AA542" s="19">
        <v>0</v>
      </c>
      <c r="AB542" s="19">
        <v>0</v>
      </c>
      <c r="AC542" s="56">
        <f t="shared" si="1383"/>
        <v>132</v>
      </c>
      <c r="AD542" s="56">
        <f t="shared" si="1384"/>
        <v>93264</v>
      </c>
      <c r="AE542" s="19">
        <v>0</v>
      </c>
      <c r="AF542" s="19">
        <v>0</v>
      </c>
      <c r="AG542" s="19">
        <v>3</v>
      </c>
      <c r="AH542" s="19">
        <v>1387</v>
      </c>
      <c r="AI542" s="19">
        <v>16</v>
      </c>
      <c r="AJ542" s="19">
        <v>20597</v>
      </c>
      <c r="AK542" s="19">
        <v>9</v>
      </c>
      <c r="AL542" s="19">
        <v>4178</v>
      </c>
      <c r="AM542" s="19">
        <v>13</v>
      </c>
      <c r="AN542" s="19">
        <v>735</v>
      </c>
      <c r="AO542" s="19">
        <v>0</v>
      </c>
      <c r="AP542" s="19">
        <v>0</v>
      </c>
      <c r="AQ542" s="19">
        <v>0</v>
      </c>
      <c r="AR542" s="45">
        <v>0</v>
      </c>
      <c r="AS542" s="57">
        <f t="shared" si="1385"/>
        <v>1480</v>
      </c>
      <c r="AT542" s="57">
        <f t="shared" si="1386"/>
        <v>237901</v>
      </c>
      <c r="AU542" s="19">
        <v>858</v>
      </c>
      <c r="AV542" s="45">
        <v>94778</v>
      </c>
      <c r="AW542" s="19">
        <v>635</v>
      </c>
      <c r="AX542" s="19">
        <v>13486</v>
      </c>
      <c r="AY542" s="19">
        <v>0</v>
      </c>
      <c r="AZ542" s="19">
        <v>0</v>
      </c>
      <c r="BA542" s="19">
        <v>0</v>
      </c>
      <c r="BB542" s="19">
        <v>0</v>
      </c>
      <c r="BC542" s="19">
        <v>6</v>
      </c>
      <c r="BD542" s="19">
        <v>17877</v>
      </c>
      <c r="BE542" s="19">
        <v>27</v>
      </c>
      <c r="BF542" s="19">
        <v>15738</v>
      </c>
      <c r="BG542" s="19">
        <v>13</v>
      </c>
      <c r="BH542" s="19">
        <v>4268</v>
      </c>
      <c r="BI542" s="58">
        <f t="shared" si="1387"/>
        <v>46</v>
      </c>
      <c r="BJ542" s="59">
        <f t="shared" si="1388"/>
        <v>37883</v>
      </c>
      <c r="BK542" s="58">
        <f t="shared" si="1389"/>
        <v>1526</v>
      </c>
      <c r="BL542" s="59">
        <f t="shared" si="1390"/>
        <v>275784</v>
      </c>
    </row>
    <row r="543" spans="1:64" s="60" customFormat="1" ht="18" customHeight="1" thickBot="1" x14ac:dyDescent="0.3">
      <c r="A543" s="53" t="s">
        <v>21</v>
      </c>
      <c r="B543" s="54" t="s">
        <v>67</v>
      </c>
      <c r="C543" s="19">
        <v>750</v>
      </c>
      <c r="D543" s="45">
        <v>363179</v>
      </c>
      <c r="E543" s="19">
        <v>213</v>
      </c>
      <c r="F543" s="45">
        <v>115446</v>
      </c>
      <c r="G543" s="150">
        <v>94</v>
      </c>
      <c r="H543" s="150">
        <v>57121</v>
      </c>
      <c r="I543" s="19">
        <v>18</v>
      </c>
      <c r="J543" s="19">
        <v>4239</v>
      </c>
      <c r="K543" s="19">
        <v>36</v>
      </c>
      <c r="L543" s="19">
        <v>10369</v>
      </c>
      <c r="M543" s="19">
        <v>1</v>
      </c>
      <c r="N543" s="19">
        <v>500</v>
      </c>
      <c r="O543" s="55">
        <f t="shared" si="1381"/>
        <v>1017</v>
      </c>
      <c r="P543" s="55">
        <f t="shared" si="1382"/>
        <v>493233</v>
      </c>
      <c r="Q543" s="19">
        <v>853</v>
      </c>
      <c r="R543" s="19">
        <v>310736</v>
      </c>
      <c r="S543" s="19">
        <v>24</v>
      </c>
      <c r="T543" s="19">
        <v>26738</v>
      </c>
      <c r="U543" s="19">
        <v>2</v>
      </c>
      <c r="V543" s="19">
        <v>7101</v>
      </c>
      <c r="W543" s="19">
        <v>0</v>
      </c>
      <c r="X543" s="19">
        <v>0</v>
      </c>
      <c r="Y543" s="19">
        <v>1</v>
      </c>
      <c r="Z543" s="52">
        <v>513</v>
      </c>
      <c r="AA543" s="19">
        <v>0</v>
      </c>
      <c r="AB543" s="19">
        <v>0</v>
      </c>
      <c r="AC543" s="56">
        <f t="shared" si="1383"/>
        <v>27</v>
      </c>
      <c r="AD543" s="56">
        <f t="shared" si="1384"/>
        <v>34352</v>
      </c>
      <c r="AE543" s="19">
        <v>0</v>
      </c>
      <c r="AF543" s="19">
        <v>0</v>
      </c>
      <c r="AG543" s="19">
        <v>3</v>
      </c>
      <c r="AH543" s="19">
        <v>5749</v>
      </c>
      <c r="AI543" s="19">
        <v>6</v>
      </c>
      <c r="AJ543" s="19">
        <v>9629</v>
      </c>
      <c r="AK543" s="19">
        <v>2</v>
      </c>
      <c r="AL543" s="19">
        <v>1722</v>
      </c>
      <c r="AM543" s="19">
        <v>12</v>
      </c>
      <c r="AN543" s="19">
        <v>612</v>
      </c>
      <c r="AO543" s="19">
        <v>0</v>
      </c>
      <c r="AP543" s="19">
        <v>0</v>
      </c>
      <c r="AQ543" s="19">
        <v>0</v>
      </c>
      <c r="AR543" s="45">
        <v>0</v>
      </c>
      <c r="AS543" s="57">
        <f t="shared" si="1385"/>
        <v>1067</v>
      </c>
      <c r="AT543" s="57">
        <f t="shared" si="1386"/>
        <v>545297</v>
      </c>
      <c r="AU543" s="19">
        <v>649</v>
      </c>
      <c r="AV543" s="45">
        <v>221702</v>
      </c>
      <c r="AW543" s="19">
        <v>63</v>
      </c>
      <c r="AX543" s="19">
        <v>12980</v>
      </c>
      <c r="AY543" s="19">
        <v>0</v>
      </c>
      <c r="AZ543" s="19">
        <v>0</v>
      </c>
      <c r="BA543" s="19">
        <v>0</v>
      </c>
      <c r="BB543" s="19">
        <v>0</v>
      </c>
      <c r="BC543" s="19">
        <v>0</v>
      </c>
      <c r="BD543" s="19">
        <v>0</v>
      </c>
      <c r="BE543" s="19">
        <v>3</v>
      </c>
      <c r="BF543" s="19">
        <v>19970</v>
      </c>
      <c r="BG543" s="19">
        <v>2</v>
      </c>
      <c r="BH543" s="19">
        <v>845</v>
      </c>
      <c r="BI543" s="58">
        <f t="shared" si="1387"/>
        <v>5</v>
      </c>
      <c r="BJ543" s="59">
        <f t="shared" si="1388"/>
        <v>20815</v>
      </c>
      <c r="BK543" s="58">
        <f t="shared" si="1389"/>
        <v>1072</v>
      </c>
      <c r="BL543" s="59">
        <f t="shared" si="1390"/>
        <v>566112</v>
      </c>
    </row>
    <row r="544" spans="1:64" s="60" customFormat="1" ht="18" customHeight="1" thickBot="1" x14ac:dyDescent="0.3">
      <c r="A544" s="53" t="s">
        <v>8</v>
      </c>
      <c r="B544" s="54" t="s">
        <v>67</v>
      </c>
      <c r="C544" s="19">
        <v>7766</v>
      </c>
      <c r="D544" s="45">
        <v>1093208</v>
      </c>
      <c r="E544" s="19">
        <v>2364</v>
      </c>
      <c r="F544" s="45">
        <v>278346</v>
      </c>
      <c r="G544" s="150">
        <v>0</v>
      </c>
      <c r="H544" s="150">
        <v>0</v>
      </c>
      <c r="I544" s="19">
        <v>121</v>
      </c>
      <c r="J544" s="19">
        <v>23445</v>
      </c>
      <c r="K544" s="19">
        <v>89</v>
      </c>
      <c r="L544" s="19">
        <v>89684</v>
      </c>
      <c r="M544" s="19">
        <v>9</v>
      </c>
      <c r="N544" s="19">
        <v>45000</v>
      </c>
      <c r="O544" s="55">
        <f t="shared" si="1381"/>
        <v>10340</v>
      </c>
      <c r="P544" s="55">
        <f t="shared" si="1382"/>
        <v>1484683</v>
      </c>
      <c r="Q544" s="19">
        <v>8624</v>
      </c>
      <c r="R544" s="19">
        <v>935350</v>
      </c>
      <c r="S544" s="19">
        <v>939</v>
      </c>
      <c r="T544" s="19">
        <v>470063</v>
      </c>
      <c r="U544" s="19">
        <v>108</v>
      </c>
      <c r="V544" s="19">
        <v>108423</v>
      </c>
      <c r="W544" s="19">
        <v>48</v>
      </c>
      <c r="X544" s="19">
        <v>72310</v>
      </c>
      <c r="Y544" s="19">
        <v>121</v>
      </c>
      <c r="Z544" s="52">
        <v>36173</v>
      </c>
      <c r="AA544" s="19">
        <v>12</v>
      </c>
      <c r="AB544" s="19">
        <v>3000</v>
      </c>
      <c r="AC544" s="56">
        <f t="shared" si="1383"/>
        <v>1216</v>
      </c>
      <c r="AD544" s="56">
        <f t="shared" si="1384"/>
        <v>686969</v>
      </c>
      <c r="AE544" s="19">
        <v>1</v>
      </c>
      <c r="AF544" s="19">
        <v>4510</v>
      </c>
      <c r="AG544" s="19">
        <v>341</v>
      </c>
      <c r="AH544" s="19">
        <v>34083</v>
      </c>
      <c r="AI544" s="19">
        <v>244</v>
      </c>
      <c r="AJ544" s="19">
        <v>126342</v>
      </c>
      <c r="AK544" s="19">
        <v>233</v>
      </c>
      <c r="AL544" s="19">
        <v>11680</v>
      </c>
      <c r="AM544" s="19">
        <v>242</v>
      </c>
      <c r="AN544" s="19">
        <v>12155</v>
      </c>
      <c r="AO544" s="19">
        <v>555</v>
      </c>
      <c r="AP544" s="19">
        <v>111202</v>
      </c>
      <c r="AQ544" s="19">
        <v>120</v>
      </c>
      <c r="AR544" s="45">
        <v>25000</v>
      </c>
      <c r="AS544" s="57">
        <f t="shared" si="1385"/>
        <v>13172</v>
      </c>
      <c r="AT544" s="57">
        <f t="shared" si="1386"/>
        <v>2471624</v>
      </c>
      <c r="AU544" s="19">
        <v>8146</v>
      </c>
      <c r="AV544" s="45">
        <v>1000969</v>
      </c>
      <c r="AW544" s="19">
        <v>609</v>
      </c>
      <c r="AX544" s="19">
        <v>121887</v>
      </c>
      <c r="AY544" s="19">
        <v>0</v>
      </c>
      <c r="AZ544" s="19">
        <v>0</v>
      </c>
      <c r="BA544" s="19">
        <v>35</v>
      </c>
      <c r="BB544" s="19">
        <v>56375</v>
      </c>
      <c r="BC544" s="19">
        <v>22</v>
      </c>
      <c r="BD544" s="19">
        <v>56375</v>
      </c>
      <c r="BE544" s="19">
        <v>663</v>
      </c>
      <c r="BF544" s="19">
        <v>132729</v>
      </c>
      <c r="BG544" s="19">
        <v>191</v>
      </c>
      <c r="BH544" s="19">
        <v>38335</v>
      </c>
      <c r="BI544" s="58">
        <f t="shared" si="1387"/>
        <v>911</v>
      </c>
      <c r="BJ544" s="59">
        <f t="shared" si="1388"/>
        <v>283814</v>
      </c>
      <c r="BK544" s="58">
        <f t="shared" si="1389"/>
        <v>14083</v>
      </c>
      <c r="BL544" s="59">
        <f t="shared" si="1390"/>
        <v>2755438</v>
      </c>
    </row>
    <row r="545" spans="1:64" s="60" customFormat="1" ht="18" customHeight="1" thickBot="1" x14ac:dyDescent="0.3">
      <c r="A545" s="53" t="s">
        <v>9</v>
      </c>
      <c r="B545" s="54" t="s">
        <v>67</v>
      </c>
      <c r="C545" s="19">
        <v>0</v>
      </c>
      <c r="D545" s="45">
        <v>0</v>
      </c>
      <c r="E545" s="19">
        <v>0</v>
      </c>
      <c r="F545" s="45">
        <v>0</v>
      </c>
      <c r="G545" s="150">
        <v>0</v>
      </c>
      <c r="H545" s="150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55">
        <f t="shared" si="1381"/>
        <v>0</v>
      </c>
      <c r="P545" s="55">
        <f t="shared" si="1382"/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52">
        <v>0</v>
      </c>
      <c r="AA545" s="19">
        <v>0</v>
      </c>
      <c r="AB545" s="19">
        <v>0</v>
      </c>
      <c r="AC545" s="56">
        <f t="shared" si="1383"/>
        <v>0</v>
      </c>
      <c r="AD545" s="56">
        <f t="shared" si="1384"/>
        <v>0</v>
      </c>
      <c r="AE545" s="19">
        <v>0</v>
      </c>
      <c r="AF545" s="19">
        <v>0</v>
      </c>
      <c r="AG545" s="19">
        <v>0</v>
      </c>
      <c r="AH545" s="19">
        <v>0</v>
      </c>
      <c r="AI545" s="19">
        <v>0</v>
      </c>
      <c r="AJ545" s="19">
        <v>0</v>
      </c>
      <c r="AK545" s="19">
        <v>0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45">
        <v>0</v>
      </c>
      <c r="AS545" s="57">
        <f t="shared" si="1385"/>
        <v>0</v>
      </c>
      <c r="AT545" s="57">
        <f t="shared" si="1386"/>
        <v>0</v>
      </c>
      <c r="AU545" s="19">
        <v>0</v>
      </c>
      <c r="AV545" s="45">
        <v>0</v>
      </c>
      <c r="AW545" s="19">
        <v>0</v>
      </c>
      <c r="AX545" s="19">
        <v>0</v>
      </c>
      <c r="AY545" s="19">
        <v>0</v>
      </c>
      <c r="AZ545" s="19">
        <v>0</v>
      </c>
      <c r="BA545" s="19">
        <v>0</v>
      </c>
      <c r="BB545" s="19">
        <v>0</v>
      </c>
      <c r="BC545" s="19">
        <v>0</v>
      </c>
      <c r="BD545" s="19">
        <v>0</v>
      </c>
      <c r="BE545" s="19">
        <v>0</v>
      </c>
      <c r="BF545" s="19">
        <v>0</v>
      </c>
      <c r="BG545" s="19">
        <v>0</v>
      </c>
      <c r="BH545" s="19">
        <v>0</v>
      </c>
      <c r="BI545" s="58">
        <f t="shared" si="1387"/>
        <v>0</v>
      </c>
      <c r="BJ545" s="59">
        <f t="shared" si="1388"/>
        <v>0</v>
      </c>
      <c r="BK545" s="58">
        <f t="shared" si="1389"/>
        <v>0</v>
      </c>
      <c r="BL545" s="59">
        <f t="shared" si="1390"/>
        <v>0</v>
      </c>
    </row>
    <row r="546" spans="1:64" s="60" customFormat="1" ht="18" customHeight="1" thickBot="1" x14ac:dyDescent="0.3">
      <c r="A546" s="53" t="s">
        <v>10</v>
      </c>
      <c r="B546" s="54" t="s">
        <v>67</v>
      </c>
      <c r="C546" s="19">
        <v>0</v>
      </c>
      <c r="D546" s="45">
        <v>0</v>
      </c>
      <c r="E546" s="19">
        <v>0</v>
      </c>
      <c r="F546" s="45">
        <v>0</v>
      </c>
      <c r="G546" s="150">
        <v>0</v>
      </c>
      <c r="H546" s="150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55">
        <f t="shared" si="1381"/>
        <v>0</v>
      </c>
      <c r="P546" s="55">
        <f t="shared" si="1382"/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52">
        <v>0</v>
      </c>
      <c r="AA546" s="19">
        <v>0</v>
      </c>
      <c r="AB546" s="19">
        <v>0</v>
      </c>
      <c r="AC546" s="56">
        <f t="shared" si="1383"/>
        <v>0</v>
      </c>
      <c r="AD546" s="56">
        <f t="shared" si="1384"/>
        <v>0</v>
      </c>
      <c r="AE546" s="19">
        <v>0</v>
      </c>
      <c r="AF546" s="19">
        <v>0</v>
      </c>
      <c r="AG546" s="19">
        <v>0</v>
      </c>
      <c r="AH546" s="19">
        <v>0</v>
      </c>
      <c r="AI546" s="19">
        <v>0</v>
      </c>
      <c r="AJ546" s="19">
        <v>0</v>
      </c>
      <c r="AK546" s="19">
        <v>0</v>
      </c>
      <c r="AL546" s="19">
        <v>0</v>
      </c>
      <c r="AM546" s="19">
        <v>0</v>
      </c>
      <c r="AN546" s="19">
        <v>0</v>
      </c>
      <c r="AO546" s="19">
        <v>0</v>
      </c>
      <c r="AP546" s="19">
        <v>0</v>
      </c>
      <c r="AQ546" s="19">
        <v>0</v>
      </c>
      <c r="AR546" s="45">
        <v>0</v>
      </c>
      <c r="AS546" s="57">
        <f t="shared" si="1385"/>
        <v>0</v>
      </c>
      <c r="AT546" s="57">
        <f t="shared" si="1386"/>
        <v>0</v>
      </c>
      <c r="AU546" s="19">
        <v>0</v>
      </c>
      <c r="AV546" s="45">
        <v>0</v>
      </c>
      <c r="AW546" s="19">
        <v>0</v>
      </c>
      <c r="AX546" s="19">
        <v>0</v>
      </c>
      <c r="AY546" s="19">
        <v>0</v>
      </c>
      <c r="AZ546" s="19">
        <v>0</v>
      </c>
      <c r="BA546" s="19">
        <v>0</v>
      </c>
      <c r="BB546" s="19">
        <v>0</v>
      </c>
      <c r="BC546" s="19">
        <v>0</v>
      </c>
      <c r="BD546" s="19">
        <v>0</v>
      </c>
      <c r="BE546" s="19">
        <v>0</v>
      </c>
      <c r="BF546" s="19">
        <v>0</v>
      </c>
      <c r="BG546" s="19">
        <v>0</v>
      </c>
      <c r="BH546" s="19">
        <v>0</v>
      </c>
      <c r="BI546" s="58">
        <f t="shared" si="1387"/>
        <v>0</v>
      </c>
      <c r="BJ546" s="59">
        <f t="shared" si="1388"/>
        <v>0</v>
      </c>
      <c r="BK546" s="58">
        <f t="shared" si="1389"/>
        <v>0</v>
      </c>
      <c r="BL546" s="59">
        <f t="shared" si="1390"/>
        <v>0</v>
      </c>
    </row>
    <row r="547" spans="1:64" s="60" customFormat="1" ht="18" customHeight="1" thickBot="1" x14ac:dyDescent="0.3">
      <c r="A547" s="53" t="s">
        <v>11</v>
      </c>
      <c r="B547" s="54" t="s">
        <v>67</v>
      </c>
      <c r="C547" s="19">
        <v>0</v>
      </c>
      <c r="D547" s="45">
        <v>0</v>
      </c>
      <c r="E547" s="19">
        <v>0</v>
      </c>
      <c r="F547" s="45">
        <v>0</v>
      </c>
      <c r="G547" s="150">
        <v>0</v>
      </c>
      <c r="H547" s="150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55">
        <f t="shared" si="1381"/>
        <v>0</v>
      </c>
      <c r="P547" s="55">
        <f t="shared" si="1382"/>
        <v>0</v>
      </c>
      <c r="Q547" s="19">
        <v>0</v>
      </c>
      <c r="R547" s="19">
        <v>0</v>
      </c>
      <c r="S547" s="19">
        <v>0</v>
      </c>
      <c r="T547" s="19">
        <v>0</v>
      </c>
      <c r="U547" s="19">
        <v>0</v>
      </c>
      <c r="V547" s="19">
        <v>0</v>
      </c>
      <c r="W547" s="19">
        <v>0</v>
      </c>
      <c r="X547" s="19">
        <v>0</v>
      </c>
      <c r="Y547" s="19">
        <v>0</v>
      </c>
      <c r="Z547" s="52">
        <v>0</v>
      </c>
      <c r="AA547" s="19">
        <v>0</v>
      </c>
      <c r="AB547" s="19">
        <v>0</v>
      </c>
      <c r="AC547" s="56">
        <f t="shared" si="1383"/>
        <v>0</v>
      </c>
      <c r="AD547" s="56">
        <f t="shared" si="1384"/>
        <v>0</v>
      </c>
      <c r="AE547" s="19">
        <v>0</v>
      </c>
      <c r="AF547" s="19">
        <v>0</v>
      </c>
      <c r="AG547" s="19">
        <v>0</v>
      </c>
      <c r="AH547" s="19">
        <v>0</v>
      </c>
      <c r="AI547" s="19">
        <v>0</v>
      </c>
      <c r="AJ547" s="19">
        <v>0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45">
        <v>0</v>
      </c>
      <c r="AS547" s="57">
        <f t="shared" si="1385"/>
        <v>0</v>
      </c>
      <c r="AT547" s="57">
        <f t="shared" si="1386"/>
        <v>0</v>
      </c>
      <c r="AU547" s="19">
        <v>0</v>
      </c>
      <c r="AV547" s="45">
        <v>0</v>
      </c>
      <c r="AW547" s="19">
        <v>0</v>
      </c>
      <c r="AX547" s="19">
        <v>0</v>
      </c>
      <c r="AY547" s="19">
        <v>0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58">
        <f t="shared" si="1387"/>
        <v>0</v>
      </c>
      <c r="BJ547" s="59">
        <f t="shared" si="1388"/>
        <v>0</v>
      </c>
      <c r="BK547" s="58">
        <f t="shared" si="1389"/>
        <v>0</v>
      </c>
      <c r="BL547" s="59">
        <f t="shared" si="1390"/>
        <v>0</v>
      </c>
    </row>
    <row r="548" spans="1:64" s="60" customFormat="1" ht="18" customHeight="1" thickBot="1" x14ac:dyDescent="0.3">
      <c r="A548" s="53" t="s">
        <v>12</v>
      </c>
      <c r="B548" s="54" t="s">
        <v>67</v>
      </c>
      <c r="C548" s="43">
        <v>1104</v>
      </c>
      <c r="D548" s="61">
        <v>388632</v>
      </c>
      <c r="E548" s="65">
        <v>274</v>
      </c>
      <c r="F548" s="61">
        <v>51541</v>
      </c>
      <c r="G548" s="156">
        <v>332</v>
      </c>
      <c r="H548" s="151">
        <v>69630</v>
      </c>
      <c r="I548" s="43">
        <v>405</v>
      </c>
      <c r="J548" s="43">
        <v>20314</v>
      </c>
      <c r="K548" s="43">
        <v>433</v>
      </c>
      <c r="L548" s="43">
        <v>216701</v>
      </c>
      <c r="M548" s="28">
        <v>19</v>
      </c>
      <c r="N548" s="28">
        <v>5678</v>
      </c>
      <c r="O548" s="55">
        <f t="shared" si="1381"/>
        <v>2216</v>
      </c>
      <c r="P548" s="55">
        <f t="shared" si="1382"/>
        <v>677188</v>
      </c>
      <c r="Q548" s="19">
        <v>1858</v>
      </c>
      <c r="R548" s="19">
        <v>426628</v>
      </c>
      <c r="S548" s="43">
        <v>403</v>
      </c>
      <c r="T548" s="28">
        <v>400983</v>
      </c>
      <c r="U548" s="43">
        <v>71</v>
      </c>
      <c r="V548" s="28">
        <v>286415</v>
      </c>
      <c r="W548" s="43">
        <v>25</v>
      </c>
      <c r="X548" s="28">
        <v>114566</v>
      </c>
      <c r="Y548" s="43">
        <v>9</v>
      </c>
      <c r="Z548" s="66">
        <v>16366</v>
      </c>
      <c r="AA548" s="43">
        <v>2</v>
      </c>
      <c r="AB548" s="43">
        <v>857</v>
      </c>
      <c r="AC548" s="56">
        <f t="shared" si="1383"/>
        <v>508</v>
      </c>
      <c r="AD548" s="56">
        <f t="shared" si="1384"/>
        <v>818330</v>
      </c>
      <c r="AE548" s="43">
        <v>0</v>
      </c>
      <c r="AF548" s="43">
        <v>0</v>
      </c>
      <c r="AG548" s="43">
        <v>25</v>
      </c>
      <c r="AH548" s="43">
        <v>5249</v>
      </c>
      <c r="AI548" s="43">
        <v>64</v>
      </c>
      <c r="AJ548" s="43">
        <v>10953</v>
      </c>
      <c r="AK548" s="43">
        <v>8</v>
      </c>
      <c r="AL548" s="43">
        <v>7616</v>
      </c>
      <c r="AM548" s="43">
        <v>7</v>
      </c>
      <c r="AN548" s="43">
        <v>451</v>
      </c>
      <c r="AO548" s="43">
        <v>0</v>
      </c>
      <c r="AP548" s="43">
        <v>0</v>
      </c>
      <c r="AQ548" s="43">
        <v>0</v>
      </c>
      <c r="AR548" s="61">
        <v>0</v>
      </c>
      <c r="AS548" s="57">
        <f t="shared" si="1385"/>
        <v>2828</v>
      </c>
      <c r="AT548" s="57">
        <f t="shared" si="1386"/>
        <v>1519787</v>
      </c>
      <c r="AU548" s="19">
        <v>1791</v>
      </c>
      <c r="AV548" s="45">
        <v>665184</v>
      </c>
      <c r="AW548" s="43">
        <v>267</v>
      </c>
      <c r="AX548" s="43">
        <v>183576</v>
      </c>
      <c r="AY548" s="43">
        <v>0</v>
      </c>
      <c r="AZ548" s="43">
        <v>0</v>
      </c>
      <c r="BA548" s="43">
        <v>0</v>
      </c>
      <c r="BB548" s="43">
        <v>8461</v>
      </c>
      <c r="BC548" s="43">
        <v>0</v>
      </c>
      <c r="BD548" s="43">
        <v>67688</v>
      </c>
      <c r="BE548" s="43">
        <v>281</v>
      </c>
      <c r="BF548" s="43">
        <v>461131</v>
      </c>
      <c r="BG548" s="43">
        <v>393</v>
      </c>
      <c r="BH548" s="43">
        <v>346905</v>
      </c>
      <c r="BI548" s="58">
        <f t="shared" si="1387"/>
        <v>674</v>
      </c>
      <c r="BJ548" s="59">
        <f t="shared" si="1388"/>
        <v>884185</v>
      </c>
      <c r="BK548" s="58">
        <f t="shared" si="1389"/>
        <v>3502</v>
      </c>
      <c r="BL548" s="59">
        <f t="shared" si="1390"/>
        <v>2403972</v>
      </c>
    </row>
    <row r="549" spans="1:64" s="60" customFormat="1" ht="18" customHeight="1" thickBot="1" x14ac:dyDescent="0.3">
      <c r="A549" s="53" t="s">
        <v>26</v>
      </c>
      <c r="B549" s="54" t="s">
        <v>67</v>
      </c>
      <c r="C549" s="19">
        <v>112</v>
      </c>
      <c r="D549" s="45">
        <v>4254</v>
      </c>
      <c r="E549" s="19">
        <v>24</v>
      </c>
      <c r="F549" s="45">
        <v>2675</v>
      </c>
      <c r="G549" s="150">
        <v>6</v>
      </c>
      <c r="H549" s="150">
        <v>912</v>
      </c>
      <c r="I549" s="19">
        <v>38</v>
      </c>
      <c r="J549" s="19">
        <v>3604</v>
      </c>
      <c r="K549" s="19">
        <v>12</v>
      </c>
      <c r="L549" s="19">
        <v>13170</v>
      </c>
      <c r="M549" s="19">
        <v>0</v>
      </c>
      <c r="N549" s="19">
        <v>0</v>
      </c>
      <c r="O549" s="55">
        <f t="shared" si="1381"/>
        <v>186</v>
      </c>
      <c r="P549" s="55">
        <f t="shared" si="1382"/>
        <v>23703</v>
      </c>
      <c r="Q549" s="19">
        <v>154</v>
      </c>
      <c r="R549" s="19">
        <v>14932</v>
      </c>
      <c r="S549" s="19">
        <v>23</v>
      </c>
      <c r="T549" s="19">
        <v>9709</v>
      </c>
      <c r="U549" s="19">
        <v>5</v>
      </c>
      <c r="V549" s="19">
        <v>7812</v>
      </c>
      <c r="W549" s="19">
        <v>5</v>
      </c>
      <c r="X549" s="19">
        <v>1338</v>
      </c>
      <c r="Y549" s="19">
        <v>3</v>
      </c>
      <c r="Z549" s="52">
        <v>1115</v>
      </c>
      <c r="AA549" s="19">
        <v>0</v>
      </c>
      <c r="AB549" s="19">
        <v>0</v>
      </c>
      <c r="AC549" s="56">
        <f t="shared" si="1383"/>
        <v>36</v>
      </c>
      <c r="AD549" s="56">
        <f t="shared" si="1384"/>
        <v>19974</v>
      </c>
      <c r="AE549" s="19">
        <v>0</v>
      </c>
      <c r="AF549" s="19">
        <v>0</v>
      </c>
      <c r="AG549" s="19">
        <v>3</v>
      </c>
      <c r="AH549" s="19">
        <v>1054</v>
      </c>
      <c r="AI549" s="19">
        <v>3</v>
      </c>
      <c r="AJ549" s="19">
        <v>2208</v>
      </c>
      <c r="AK549" s="19">
        <v>0</v>
      </c>
      <c r="AL549" s="19">
        <v>0</v>
      </c>
      <c r="AM549" s="19">
        <v>0</v>
      </c>
      <c r="AN549" s="19">
        <v>0</v>
      </c>
      <c r="AO549" s="19">
        <v>0</v>
      </c>
      <c r="AP549" s="19">
        <v>0</v>
      </c>
      <c r="AQ549" s="19">
        <v>0</v>
      </c>
      <c r="AR549" s="45">
        <v>0</v>
      </c>
      <c r="AS549" s="57">
        <f t="shared" si="1385"/>
        <v>228</v>
      </c>
      <c r="AT549" s="57">
        <f t="shared" si="1386"/>
        <v>46939</v>
      </c>
      <c r="AU549" s="19">
        <v>134</v>
      </c>
      <c r="AV549" s="45">
        <v>17903</v>
      </c>
      <c r="AW549" s="19">
        <v>5</v>
      </c>
      <c r="AX549" s="19">
        <v>1216</v>
      </c>
      <c r="AY549" s="19">
        <v>0</v>
      </c>
      <c r="AZ549" s="19">
        <v>0</v>
      </c>
      <c r="BA549" s="19">
        <v>0</v>
      </c>
      <c r="BB549" s="19">
        <v>0</v>
      </c>
      <c r="BC549" s="19">
        <v>0</v>
      </c>
      <c r="BD549" s="19">
        <v>0</v>
      </c>
      <c r="BE549" s="19">
        <v>11</v>
      </c>
      <c r="BF549" s="19">
        <v>1266</v>
      </c>
      <c r="BG549" s="19">
        <v>23</v>
      </c>
      <c r="BH549" s="19">
        <v>8129</v>
      </c>
      <c r="BI549" s="58">
        <f t="shared" si="1387"/>
        <v>34</v>
      </c>
      <c r="BJ549" s="59">
        <f t="shared" si="1388"/>
        <v>9395</v>
      </c>
      <c r="BK549" s="58">
        <f t="shared" si="1389"/>
        <v>262</v>
      </c>
      <c r="BL549" s="59">
        <f t="shared" si="1390"/>
        <v>56334</v>
      </c>
    </row>
    <row r="550" spans="1:64" s="60" customFormat="1" ht="18" customHeight="1" thickBot="1" x14ac:dyDescent="0.3">
      <c r="A550" s="53" t="s">
        <v>13</v>
      </c>
      <c r="B550" s="54" t="s">
        <v>67</v>
      </c>
      <c r="C550" s="21">
        <v>981</v>
      </c>
      <c r="D550" s="45">
        <v>137647</v>
      </c>
      <c r="E550" s="21">
        <v>326</v>
      </c>
      <c r="F550" s="45">
        <v>36646</v>
      </c>
      <c r="G550" s="153">
        <v>789</v>
      </c>
      <c r="H550" s="153">
        <v>110855</v>
      </c>
      <c r="I550" s="21">
        <v>17</v>
      </c>
      <c r="J550" s="21">
        <v>3734</v>
      </c>
      <c r="K550" s="21">
        <v>7</v>
      </c>
      <c r="L550" s="21">
        <v>8907</v>
      </c>
      <c r="M550" s="21">
        <v>2</v>
      </c>
      <c r="N550" s="21">
        <v>500</v>
      </c>
      <c r="O550" s="55">
        <f t="shared" si="1381"/>
        <v>1331</v>
      </c>
      <c r="P550" s="55">
        <f t="shared" si="1382"/>
        <v>186934</v>
      </c>
      <c r="Q550" s="19">
        <v>1111</v>
      </c>
      <c r="R550" s="19">
        <v>117768</v>
      </c>
      <c r="S550" s="21">
        <v>12</v>
      </c>
      <c r="T550" s="21">
        <v>3649</v>
      </c>
      <c r="U550" s="21">
        <v>14</v>
      </c>
      <c r="V550" s="21">
        <v>11387</v>
      </c>
      <c r="W550" s="21">
        <v>0</v>
      </c>
      <c r="X550" s="21">
        <v>0</v>
      </c>
      <c r="Y550" s="21">
        <v>94</v>
      </c>
      <c r="Z550" s="67">
        <v>28842</v>
      </c>
      <c r="AA550" s="21">
        <v>65</v>
      </c>
      <c r="AB550" s="21">
        <v>26748</v>
      </c>
      <c r="AC550" s="56">
        <f t="shared" si="1383"/>
        <v>120</v>
      </c>
      <c r="AD550" s="56">
        <f t="shared" si="1384"/>
        <v>43878</v>
      </c>
      <c r="AE550" s="21">
        <v>0</v>
      </c>
      <c r="AF550" s="21">
        <v>0</v>
      </c>
      <c r="AG550" s="21">
        <v>23</v>
      </c>
      <c r="AH550" s="21">
        <v>8531</v>
      </c>
      <c r="AI550" s="21">
        <v>381</v>
      </c>
      <c r="AJ550" s="21">
        <v>324700</v>
      </c>
      <c r="AK550" s="21">
        <v>7</v>
      </c>
      <c r="AL550" s="21">
        <v>2135</v>
      </c>
      <c r="AM550" s="21">
        <v>42</v>
      </c>
      <c r="AN550" s="21">
        <v>85</v>
      </c>
      <c r="AO550" s="21">
        <v>1535</v>
      </c>
      <c r="AP550" s="21">
        <v>62218</v>
      </c>
      <c r="AQ550" s="21">
        <v>44</v>
      </c>
      <c r="AR550" s="68">
        <v>17809</v>
      </c>
      <c r="AS550" s="57">
        <f t="shared" si="1385"/>
        <v>3439</v>
      </c>
      <c r="AT550" s="57">
        <f t="shared" si="1386"/>
        <v>628481</v>
      </c>
      <c r="AU550" s="19">
        <v>2384</v>
      </c>
      <c r="AV550" s="45">
        <v>295015</v>
      </c>
      <c r="AW550" s="21">
        <v>1446</v>
      </c>
      <c r="AX550" s="21">
        <v>196275</v>
      </c>
      <c r="AY550" s="21">
        <v>0</v>
      </c>
      <c r="AZ550" s="21">
        <v>0</v>
      </c>
      <c r="BA550" s="21">
        <v>6</v>
      </c>
      <c r="BB550" s="21">
        <v>13151</v>
      </c>
      <c r="BC550" s="21">
        <v>1</v>
      </c>
      <c r="BD550" s="21">
        <v>2536</v>
      </c>
      <c r="BE550" s="21">
        <v>228</v>
      </c>
      <c r="BF550" s="21">
        <v>53072</v>
      </c>
      <c r="BG550" s="21">
        <v>140</v>
      </c>
      <c r="BH550" s="21">
        <v>70260</v>
      </c>
      <c r="BI550" s="58">
        <f t="shared" si="1387"/>
        <v>375</v>
      </c>
      <c r="BJ550" s="59">
        <f t="shared" si="1388"/>
        <v>139019</v>
      </c>
      <c r="BK550" s="58">
        <f t="shared" si="1389"/>
        <v>3814</v>
      </c>
      <c r="BL550" s="59">
        <f t="shared" si="1390"/>
        <v>767500</v>
      </c>
    </row>
    <row r="551" spans="1:64" s="60" customFormat="1" ht="18" customHeight="1" thickBot="1" x14ac:dyDescent="0.3">
      <c r="A551" s="53" t="s">
        <v>24</v>
      </c>
      <c r="B551" s="54" t="s">
        <v>67</v>
      </c>
      <c r="C551" s="19">
        <v>741</v>
      </c>
      <c r="D551" s="45">
        <v>279429</v>
      </c>
      <c r="E551" s="73">
        <v>108</v>
      </c>
      <c r="F551" s="83">
        <v>51300</v>
      </c>
      <c r="G551" s="157">
        <v>41</v>
      </c>
      <c r="H551" s="157">
        <v>23628</v>
      </c>
      <c r="I551" s="19">
        <v>0</v>
      </c>
      <c r="J551" s="19">
        <v>0</v>
      </c>
      <c r="K551" s="19">
        <v>375</v>
      </c>
      <c r="L551" s="19">
        <v>48761</v>
      </c>
      <c r="M551" s="19">
        <v>0</v>
      </c>
      <c r="N551" s="19">
        <v>0</v>
      </c>
      <c r="O551" s="55">
        <f t="shared" si="1381"/>
        <v>1224</v>
      </c>
      <c r="P551" s="55">
        <f t="shared" si="1382"/>
        <v>379490</v>
      </c>
      <c r="Q551" s="19">
        <v>1027</v>
      </c>
      <c r="R551" s="19">
        <v>239078</v>
      </c>
      <c r="S551" s="19">
        <v>7</v>
      </c>
      <c r="T551" s="19">
        <v>3006</v>
      </c>
      <c r="U551" s="19">
        <v>24</v>
      </c>
      <c r="V551" s="19">
        <v>1951</v>
      </c>
      <c r="W551" s="19">
        <v>0</v>
      </c>
      <c r="X551" s="19">
        <v>0</v>
      </c>
      <c r="Y551" s="19">
        <v>80</v>
      </c>
      <c r="Z551" s="52">
        <v>37664</v>
      </c>
      <c r="AA551" s="19">
        <v>2</v>
      </c>
      <c r="AB551" s="19">
        <v>2000</v>
      </c>
      <c r="AC551" s="56">
        <f t="shared" si="1383"/>
        <v>111</v>
      </c>
      <c r="AD551" s="56">
        <f t="shared" si="1384"/>
        <v>42621</v>
      </c>
      <c r="AE551" s="19">
        <v>0</v>
      </c>
      <c r="AF551" s="19">
        <v>0</v>
      </c>
      <c r="AG551" s="19">
        <v>12</v>
      </c>
      <c r="AH551" s="19">
        <v>3785</v>
      </c>
      <c r="AI551" s="19">
        <v>36</v>
      </c>
      <c r="AJ551" s="19">
        <v>12226</v>
      </c>
      <c r="AK551" s="19">
        <v>0</v>
      </c>
      <c r="AL551" s="19">
        <v>0</v>
      </c>
      <c r="AM551" s="19">
        <v>0</v>
      </c>
      <c r="AN551" s="19">
        <v>0</v>
      </c>
      <c r="AO551" s="19">
        <v>111</v>
      </c>
      <c r="AP551" s="19">
        <v>39655</v>
      </c>
      <c r="AQ551" s="19">
        <v>20</v>
      </c>
      <c r="AR551" s="45">
        <v>20000</v>
      </c>
      <c r="AS551" s="57">
        <f t="shared" si="1385"/>
        <v>1494</v>
      </c>
      <c r="AT551" s="57">
        <f t="shared" si="1386"/>
        <v>477777</v>
      </c>
      <c r="AU551" s="19">
        <v>940</v>
      </c>
      <c r="AV551" s="45">
        <v>198348</v>
      </c>
      <c r="AW551" s="19">
        <v>66</v>
      </c>
      <c r="AX551" s="19">
        <v>12052</v>
      </c>
      <c r="AY551" s="19">
        <v>0</v>
      </c>
      <c r="AZ551" s="19">
        <v>0</v>
      </c>
      <c r="BA551" s="19">
        <v>0</v>
      </c>
      <c r="BB551" s="19">
        <v>0</v>
      </c>
      <c r="BC551" s="19">
        <v>0</v>
      </c>
      <c r="BD551" s="19">
        <v>0</v>
      </c>
      <c r="BE551" s="19">
        <v>103</v>
      </c>
      <c r="BF551" s="19">
        <v>29608</v>
      </c>
      <c r="BG551" s="19">
        <v>101</v>
      </c>
      <c r="BH551" s="19">
        <v>28910</v>
      </c>
      <c r="BI551" s="58">
        <f t="shared" si="1387"/>
        <v>204</v>
      </c>
      <c r="BJ551" s="59">
        <f t="shared" si="1388"/>
        <v>58518</v>
      </c>
      <c r="BK551" s="58">
        <f t="shared" si="1389"/>
        <v>1698</v>
      </c>
      <c r="BL551" s="59">
        <f t="shared" si="1390"/>
        <v>536295</v>
      </c>
    </row>
    <row r="552" spans="1:64" s="60" customFormat="1" ht="18" customHeight="1" thickBot="1" x14ac:dyDescent="0.3">
      <c r="A552" s="53" t="s">
        <v>14</v>
      </c>
      <c r="B552" s="54" t="s">
        <v>67</v>
      </c>
      <c r="C552" s="19">
        <v>0</v>
      </c>
      <c r="D552" s="45">
        <v>0</v>
      </c>
      <c r="E552" s="19">
        <v>0</v>
      </c>
      <c r="F552" s="45">
        <v>0</v>
      </c>
      <c r="G552" s="150">
        <v>0</v>
      </c>
      <c r="H552" s="150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55">
        <f t="shared" si="1381"/>
        <v>0</v>
      </c>
      <c r="P552" s="55">
        <f t="shared" si="1382"/>
        <v>0</v>
      </c>
      <c r="Q552" s="19">
        <v>0</v>
      </c>
      <c r="R552" s="19">
        <v>0</v>
      </c>
      <c r="S552" s="19">
        <v>0</v>
      </c>
      <c r="T552" s="19">
        <v>0</v>
      </c>
      <c r="U552" s="19">
        <v>0</v>
      </c>
      <c r="V552" s="19">
        <v>0</v>
      </c>
      <c r="W552" s="19">
        <v>0</v>
      </c>
      <c r="X552" s="19">
        <v>0</v>
      </c>
      <c r="Y552" s="19">
        <v>0</v>
      </c>
      <c r="Z552" s="52">
        <v>0</v>
      </c>
      <c r="AA552" s="19">
        <v>0</v>
      </c>
      <c r="AB552" s="19">
        <v>0</v>
      </c>
      <c r="AC552" s="56">
        <f t="shared" si="1383"/>
        <v>0</v>
      </c>
      <c r="AD552" s="56">
        <f t="shared" si="1384"/>
        <v>0</v>
      </c>
      <c r="AE552" s="19">
        <v>0</v>
      </c>
      <c r="AF552" s="19">
        <v>0</v>
      </c>
      <c r="AG552" s="19">
        <v>0</v>
      </c>
      <c r="AH552" s="19">
        <v>0</v>
      </c>
      <c r="AI552" s="19">
        <v>0</v>
      </c>
      <c r="AJ552" s="19">
        <v>0</v>
      </c>
      <c r="AK552" s="19">
        <v>0</v>
      </c>
      <c r="AL552" s="19">
        <v>0</v>
      </c>
      <c r="AM552" s="19">
        <v>0</v>
      </c>
      <c r="AN552" s="19">
        <v>0</v>
      </c>
      <c r="AO552" s="19">
        <v>0</v>
      </c>
      <c r="AP552" s="19">
        <v>0</v>
      </c>
      <c r="AQ552" s="19">
        <v>0</v>
      </c>
      <c r="AR552" s="45">
        <v>0</v>
      </c>
      <c r="AS552" s="57">
        <f t="shared" si="1385"/>
        <v>0</v>
      </c>
      <c r="AT552" s="57">
        <f t="shared" si="1386"/>
        <v>0</v>
      </c>
      <c r="AU552" s="19">
        <v>0</v>
      </c>
      <c r="AV552" s="45">
        <v>0</v>
      </c>
      <c r="AW552" s="19">
        <v>0</v>
      </c>
      <c r="AX552" s="19">
        <v>0</v>
      </c>
      <c r="AY552" s="19">
        <v>0</v>
      </c>
      <c r="AZ552" s="19">
        <v>0</v>
      </c>
      <c r="BA552" s="19">
        <v>0</v>
      </c>
      <c r="BB552" s="19">
        <v>0</v>
      </c>
      <c r="BC552" s="19">
        <v>0</v>
      </c>
      <c r="BD552" s="19">
        <v>0</v>
      </c>
      <c r="BE552" s="19">
        <v>0</v>
      </c>
      <c r="BF552" s="19">
        <v>0</v>
      </c>
      <c r="BG552" s="19">
        <v>0</v>
      </c>
      <c r="BH552" s="19">
        <v>0</v>
      </c>
      <c r="BI552" s="58">
        <f t="shared" si="1387"/>
        <v>0</v>
      </c>
      <c r="BJ552" s="59">
        <f t="shared" si="1388"/>
        <v>0</v>
      </c>
      <c r="BK552" s="58">
        <f t="shared" si="1389"/>
        <v>0</v>
      </c>
      <c r="BL552" s="59">
        <f t="shared" si="1390"/>
        <v>0</v>
      </c>
    </row>
    <row r="553" spans="1:64" s="60" customFormat="1" ht="18" customHeight="1" thickBot="1" x14ac:dyDescent="0.3">
      <c r="A553" s="53" t="s">
        <v>15</v>
      </c>
      <c r="B553" s="54" t="s">
        <v>67</v>
      </c>
      <c r="C553" s="19">
        <v>985</v>
      </c>
      <c r="D553" s="45">
        <v>42860</v>
      </c>
      <c r="E553" s="19">
        <v>266</v>
      </c>
      <c r="F553" s="45">
        <v>4782</v>
      </c>
      <c r="G553" s="150">
        <v>141</v>
      </c>
      <c r="H553" s="150">
        <v>5931</v>
      </c>
      <c r="I553" s="19">
        <v>80</v>
      </c>
      <c r="J553" s="19">
        <v>5720</v>
      </c>
      <c r="K553" s="19">
        <v>12</v>
      </c>
      <c r="L553" s="19">
        <v>4845</v>
      </c>
      <c r="M553" s="19">
        <v>0</v>
      </c>
      <c r="N553" s="19">
        <v>0</v>
      </c>
      <c r="O553" s="55">
        <f t="shared" si="1381"/>
        <v>1343</v>
      </c>
      <c r="P553" s="55">
        <f t="shared" si="1382"/>
        <v>58207</v>
      </c>
      <c r="Q553" s="19">
        <v>1099</v>
      </c>
      <c r="R553" s="19">
        <v>36670</v>
      </c>
      <c r="S553" s="19">
        <v>40</v>
      </c>
      <c r="T553" s="19">
        <v>3375</v>
      </c>
      <c r="U553" s="19">
        <v>60</v>
      </c>
      <c r="V553" s="19">
        <v>27240</v>
      </c>
      <c r="W553" s="19">
        <v>0</v>
      </c>
      <c r="X553" s="19">
        <v>0</v>
      </c>
      <c r="Y553" s="19">
        <v>0</v>
      </c>
      <c r="Z553" s="52">
        <v>0</v>
      </c>
      <c r="AA553" s="19">
        <v>0</v>
      </c>
      <c r="AB553" s="19">
        <v>0</v>
      </c>
      <c r="AC553" s="56">
        <f t="shared" si="1383"/>
        <v>100</v>
      </c>
      <c r="AD553" s="56">
        <f t="shared" si="1384"/>
        <v>30615</v>
      </c>
      <c r="AE553" s="19">
        <v>0</v>
      </c>
      <c r="AF553" s="19">
        <v>0</v>
      </c>
      <c r="AG553" s="19">
        <v>4</v>
      </c>
      <c r="AH553" s="19">
        <v>726</v>
      </c>
      <c r="AI553" s="19">
        <v>14</v>
      </c>
      <c r="AJ553" s="19">
        <v>5294</v>
      </c>
      <c r="AK553" s="19">
        <v>0</v>
      </c>
      <c r="AL553" s="19">
        <v>0</v>
      </c>
      <c r="AM553" s="19">
        <v>0</v>
      </c>
      <c r="AN553" s="19">
        <v>0</v>
      </c>
      <c r="AO553" s="19">
        <v>0</v>
      </c>
      <c r="AP553" s="19">
        <v>0</v>
      </c>
      <c r="AQ553" s="19">
        <v>0</v>
      </c>
      <c r="AR553" s="45">
        <v>0</v>
      </c>
      <c r="AS553" s="57">
        <f t="shared" si="1385"/>
        <v>1461</v>
      </c>
      <c r="AT553" s="57">
        <f t="shared" si="1386"/>
        <v>94842</v>
      </c>
      <c r="AU553" s="19">
        <v>884</v>
      </c>
      <c r="AV553" s="45">
        <v>39156</v>
      </c>
      <c r="AW553" s="19">
        <v>73</v>
      </c>
      <c r="AX553" s="19">
        <v>4817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108</v>
      </c>
      <c r="BH553" s="19">
        <v>22112</v>
      </c>
      <c r="BI553" s="58">
        <f t="shared" si="1387"/>
        <v>108</v>
      </c>
      <c r="BJ553" s="59">
        <f t="shared" si="1388"/>
        <v>22112</v>
      </c>
      <c r="BK553" s="58">
        <f t="shared" si="1389"/>
        <v>1569</v>
      </c>
      <c r="BL553" s="59">
        <f t="shared" si="1390"/>
        <v>116954</v>
      </c>
    </row>
    <row r="554" spans="1:64" s="60" customFormat="1" ht="18" customHeight="1" thickBot="1" x14ac:dyDescent="0.3">
      <c r="A554" s="53" t="s">
        <v>22</v>
      </c>
      <c r="B554" s="54" t="s">
        <v>67</v>
      </c>
      <c r="C554" s="19">
        <v>396</v>
      </c>
      <c r="D554" s="45">
        <v>51120</v>
      </c>
      <c r="E554" s="77">
        <v>125</v>
      </c>
      <c r="F554" s="84">
        <v>16679</v>
      </c>
      <c r="G554" s="158">
        <v>41</v>
      </c>
      <c r="H554" s="158">
        <v>6188</v>
      </c>
      <c r="I554" s="19">
        <v>0</v>
      </c>
      <c r="J554" s="19">
        <v>0</v>
      </c>
      <c r="K554" s="19">
        <v>15</v>
      </c>
      <c r="L554" s="19">
        <v>1625</v>
      </c>
      <c r="M554" s="20">
        <v>0</v>
      </c>
      <c r="N554" s="20">
        <v>0</v>
      </c>
      <c r="O554" s="55">
        <f t="shared" si="1381"/>
        <v>536</v>
      </c>
      <c r="P554" s="55">
        <f t="shared" si="1382"/>
        <v>69424</v>
      </c>
      <c r="Q554" s="19">
        <v>447</v>
      </c>
      <c r="R554" s="19">
        <v>43737</v>
      </c>
      <c r="S554" s="20">
        <v>11</v>
      </c>
      <c r="T554" s="20">
        <v>3495</v>
      </c>
      <c r="U554" s="20">
        <v>8</v>
      </c>
      <c r="V554" s="20">
        <v>8545</v>
      </c>
      <c r="W554" s="20">
        <v>0</v>
      </c>
      <c r="X554" s="20">
        <v>0</v>
      </c>
      <c r="Y554" s="20">
        <v>0</v>
      </c>
      <c r="Z554" s="71">
        <v>0</v>
      </c>
      <c r="AA554" s="20">
        <v>0</v>
      </c>
      <c r="AB554" s="20">
        <v>0</v>
      </c>
      <c r="AC554" s="56">
        <f t="shared" si="1383"/>
        <v>19</v>
      </c>
      <c r="AD554" s="56">
        <f t="shared" si="1384"/>
        <v>12040</v>
      </c>
      <c r="AE554" s="20">
        <v>0</v>
      </c>
      <c r="AF554" s="20">
        <v>0</v>
      </c>
      <c r="AG554" s="20">
        <v>0</v>
      </c>
      <c r="AH554" s="20">
        <v>0</v>
      </c>
      <c r="AI554" s="20">
        <v>8</v>
      </c>
      <c r="AJ554" s="20">
        <v>4917</v>
      </c>
      <c r="AK554" s="20">
        <v>0</v>
      </c>
      <c r="AL554" s="20">
        <v>0</v>
      </c>
      <c r="AM554" s="20">
        <v>4</v>
      </c>
      <c r="AN554" s="20">
        <v>56</v>
      </c>
      <c r="AO554" s="20">
        <v>23</v>
      </c>
      <c r="AP554" s="20">
        <v>1119</v>
      </c>
      <c r="AQ554" s="20">
        <v>0</v>
      </c>
      <c r="AR554" s="70">
        <v>0</v>
      </c>
      <c r="AS554" s="57">
        <f t="shared" si="1385"/>
        <v>590</v>
      </c>
      <c r="AT554" s="57">
        <f t="shared" si="1386"/>
        <v>87556</v>
      </c>
      <c r="AU554" s="19">
        <v>362</v>
      </c>
      <c r="AV554" s="45">
        <v>35666</v>
      </c>
      <c r="AW554" s="20">
        <v>104</v>
      </c>
      <c r="AX554" s="20">
        <v>9651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20">
        <v>0</v>
      </c>
      <c r="BE554" s="20">
        <v>12</v>
      </c>
      <c r="BF554" s="20">
        <v>983</v>
      </c>
      <c r="BG554" s="20">
        <v>11</v>
      </c>
      <c r="BH554" s="20">
        <v>1127</v>
      </c>
      <c r="BI554" s="58">
        <f t="shared" si="1387"/>
        <v>23</v>
      </c>
      <c r="BJ554" s="59">
        <f t="shared" si="1388"/>
        <v>2110</v>
      </c>
      <c r="BK554" s="58">
        <f t="shared" si="1389"/>
        <v>613</v>
      </c>
      <c r="BL554" s="59">
        <f t="shared" si="1390"/>
        <v>89666</v>
      </c>
    </row>
    <row r="555" spans="1:64" s="60" customFormat="1" ht="18" customHeight="1" thickBot="1" x14ac:dyDescent="0.3">
      <c r="A555" s="53" t="s">
        <v>23</v>
      </c>
      <c r="B555" s="54" t="s">
        <v>67</v>
      </c>
      <c r="C555" s="19">
        <v>0</v>
      </c>
      <c r="D555" s="45">
        <v>0</v>
      </c>
      <c r="E555" s="19">
        <v>0</v>
      </c>
      <c r="F555" s="45">
        <v>0</v>
      </c>
      <c r="G555" s="150">
        <v>0</v>
      </c>
      <c r="H555" s="150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55">
        <f t="shared" si="1381"/>
        <v>0</v>
      </c>
      <c r="P555" s="55">
        <f t="shared" si="1382"/>
        <v>0</v>
      </c>
      <c r="Q555" s="19">
        <v>0</v>
      </c>
      <c r="R555" s="19">
        <v>0</v>
      </c>
      <c r="S555" s="19">
        <v>0</v>
      </c>
      <c r="T555" s="19">
        <v>0</v>
      </c>
      <c r="U555" s="19">
        <v>0</v>
      </c>
      <c r="V555" s="19">
        <v>0</v>
      </c>
      <c r="W555" s="19">
        <v>0</v>
      </c>
      <c r="X555" s="19">
        <v>0</v>
      </c>
      <c r="Y555" s="19">
        <v>0</v>
      </c>
      <c r="Z555" s="52">
        <v>0</v>
      </c>
      <c r="AA555" s="19">
        <v>0</v>
      </c>
      <c r="AB555" s="19">
        <v>0</v>
      </c>
      <c r="AC555" s="56">
        <f t="shared" si="1383"/>
        <v>0</v>
      </c>
      <c r="AD555" s="56">
        <f t="shared" si="1384"/>
        <v>0</v>
      </c>
      <c r="AE555" s="19">
        <v>0</v>
      </c>
      <c r="AF555" s="19">
        <v>0</v>
      </c>
      <c r="AG555" s="19">
        <v>0</v>
      </c>
      <c r="AH555" s="19">
        <v>0</v>
      </c>
      <c r="AI555" s="19">
        <v>0</v>
      </c>
      <c r="AJ555" s="19">
        <v>0</v>
      </c>
      <c r="AK555" s="19">
        <v>0</v>
      </c>
      <c r="AL555" s="19">
        <v>0</v>
      </c>
      <c r="AM555" s="19">
        <v>0</v>
      </c>
      <c r="AN555" s="19">
        <v>0</v>
      </c>
      <c r="AO555" s="19">
        <v>0</v>
      </c>
      <c r="AP555" s="19">
        <v>0</v>
      </c>
      <c r="AQ555" s="19">
        <v>0</v>
      </c>
      <c r="AR555" s="45">
        <v>0</v>
      </c>
      <c r="AS555" s="57">
        <f t="shared" si="1385"/>
        <v>0</v>
      </c>
      <c r="AT555" s="57">
        <f t="shared" si="1386"/>
        <v>0</v>
      </c>
      <c r="AU555" s="19">
        <v>0</v>
      </c>
      <c r="AV555" s="45">
        <v>0</v>
      </c>
      <c r="AW555" s="19">
        <v>0</v>
      </c>
      <c r="AX555" s="19">
        <v>0</v>
      </c>
      <c r="AY555" s="19">
        <v>0</v>
      </c>
      <c r="AZ555" s="19">
        <v>0</v>
      </c>
      <c r="BA555" s="19">
        <v>0</v>
      </c>
      <c r="BB555" s="19">
        <v>0</v>
      </c>
      <c r="BC555" s="19">
        <v>0</v>
      </c>
      <c r="BD555" s="19">
        <v>0</v>
      </c>
      <c r="BE555" s="19">
        <v>0</v>
      </c>
      <c r="BF555" s="19">
        <v>0</v>
      </c>
      <c r="BG555" s="19">
        <v>0</v>
      </c>
      <c r="BH555" s="19">
        <v>0</v>
      </c>
      <c r="BI555" s="58">
        <f t="shared" si="1387"/>
        <v>0</v>
      </c>
      <c r="BJ555" s="59">
        <f t="shared" si="1388"/>
        <v>0</v>
      </c>
      <c r="BK555" s="58">
        <f t="shared" si="1389"/>
        <v>0</v>
      </c>
      <c r="BL555" s="59">
        <f t="shared" si="1390"/>
        <v>0</v>
      </c>
    </row>
    <row r="556" spans="1:64" s="60" customFormat="1" ht="20.25" customHeight="1" thickBot="1" x14ac:dyDescent="0.3">
      <c r="A556" s="3">
        <v>25</v>
      </c>
      <c r="B556" s="4" t="s">
        <v>67</v>
      </c>
      <c r="C556" s="30">
        <f>SUM(C536:C555)</f>
        <v>26056</v>
      </c>
      <c r="D556" s="2">
        <f>SUM(D536:D555)</f>
        <v>5677563</v>
      </c>
      <c r="E556" s="30">
        <f>SUM(E536:E555)</f>
        <v>7100</v>
      </c>
      <c r="F556" s="2">
        <f>SUM(F536:F555)</f>
        <v>1389305</v>
      </c>
      <c r="G556" s="30">
        <f t="shared" ref="G556" si="1449">SUM(G536:G555)</f>
        <v>3196</v>
      </c>
      <c r="H556" s="2">
        <f t="shared" ref="H556" si="1450">SUM(H536:H555)</f>
        <v>886037</v>
      </c>
      <c r="I556" s="30">
        <f t="shared" ref="I556" si="1451">SUM(I536:I555)</f>
        <v>1161</v>
      </c>
      <c r="J556" s="2">
        <f t="shared" ref="J556" si="1452">SUM(J536:J555)</f>
        <v>203479</v>
      </c>
      <c r="K556" s="30">
        <f t="shared" ref="K556" si="1453">SUM(K536:K555)</f>
        <v>1867</v>
      </c>
      <c r="L556" s="2">
        <f t="shared" ref="L556" si="1454">SUM(L536:L555)</f>
        <v>613617</v>
      </c>
      <c r="M556" s="30">
        <f t="shared" ref="M556" si="1455">SUM(M536:M555)</f>
        <v>151</v>
      </c>
      <c r="N556" s="2">
        <f t="shared" ref="N556" si="1456">SUM(N536:N555)</f>
        <v>66789</v>
      </c>
      <c r="O556" s="30">
        <f t="shared" ref="O556" si="1457">SUM(O536:O555)</f>
        <v>36184</v>
      </c>
      <c r="P556" s="2">
        <f t="shared" ref="P556" si="1458">SUM(P536:P555)</f>
        <v>7883964</v>
      </c>
      <c r="Q556" s="30">
        <f t="shared" ref="Q556" si="1459">SUM(Q536:Q555)</f>
        <v>30198</v>
      </c>
      <c r="R556" s="2">
        <f t="shared" ref="R556" si="1460">SUM(R536:R555)</f>
        <v>4966891</v>
      </c>
      <c r="S556" s="30">
        <f t="shared" ref="S556" si="1461">SUM(S536:S555)</f>
        <v>2735</v>
      </c>
      <c r="T556" s="2">
        <f t="shared" ref="T556" si="1462">SUM(T536:T555)</f>
        <v>1381344</v>
      </c>
      <c r="U556" s="30">
        <f t="shared" ref="U556" si="1463">SUM(U536:U555)</f>
        <v>510</v>
      </c>
      <c r="V556" s="2">
        <f t="shared" ref="V556" si="1464">SUM(V536:V555)</f>
        <v>914043</v>
      </c>
      <c r="W556" s="30">
        <f t="shared" ref="W556" si="1465">SUM(W536:W555)</f>
        <v>81</v>
      </c>
      <c r="X556" s="2">
        <f t="shared" ref="X556" si="1466">SUM(X536:X555)</f>
        <v>348298</v>
      </c>
      <c r="Y556" s="30">
        <f t="shared" ref="Y556" si="1467">SUM(Y536:Y555)</f>
        <v>407</v>
      </c>
      <c r="Z556" s="2">
        <f t="shared" ref="Z556" si="1468">SUM(Z536:Z555)</f>
        <v>168127</v>
      </c>
      <c r="AA556" s="30">
        <f t="shared" ref="AA556" si="1469">SUM(AA536:AA555)</f>
        <v>83</v>
      </c>
      <c r="AB556" s="2">
        <f t="shared" ref="AB556" si="1470">SUM(AB536:AB555)</f>
        <v>34707</v>
      </c>
      <c r="AC556" s="30">
        <f t="shared" ref="AC556" si="1471">SUM(AC536:AC555)</f>
        <v>3733</v>
      </c>
      <c r="AD556" s="2">
        <f t="shared" ref="AD556" si="1472">SUM(AD536:AD555)</f>
        <v>2811812</v>
      </c>
      <c r="AE556" s="30">
        <f t="shared" ref="AE556" si="1473">SUM(AE536:AE555)</f>
        <v>7</v>
      </c>
      <c r="AF556" s="2">
        <f t="shared" ref="AF556" si="1474">SUM(AF536:AF555)</f>
        <v>20204</v>
      </c>
      <c r="AG556" s="30">
        <f t="shared" ref="AG556" si="1475">SUM(AG536:AG555)</f>
        <v>580</v>
      </c>
      <c r="AH556" s="2">
        <f t="shared" ref="AH556" si="1476">SUM(AH536:AH555)</f>
        <v>159540</v>
      </c>
      <c r="AI556" s="30">
        <f t="shared" ref="AI556" si="1477">SUM(AI536:AI555)</f>
        <v>1152</v>
      </c>
      <c r="AJ556" s="2">
        <f t="shared" ref="AJ556" si="1478">SUM(AJ536:AJ555)</f>
        <v>840494</v>
      </c>
      <c r="AK556" s="30">
        <f t="shared" ref="AK556" si="1479">SUM(AK536:AK555)</f>
        <v>415</v>
      </c>
      <c r="AL556" s="2">
        <f t="shared" ref="AL556" si="1480">SUM(AL536:AL555)</f>
        <v>69725</v>
      </c>
      <c r="AM556" s="30">
        <f t="shared" ref="AM556" si="1481">SUM(AM536:AM555)</f>
        <v>613</v>
      </c>
      <c r="AN556" s="2">
        <f t="shared" ref="AN556" si="1482">SUM(AN536:AN555)</f>
        <v>28358</v>
      </c>
      <c r="AO556" s="30">
        <f t="shared" ref="AO556" si="1483">SUM(AO536:AO555)</f>
        <v>2832</v>
      </c>
      <c r="AP556" s="2">
        <f t="shared" ref="AP556" si="1484">SUM(AP536:AP555)</f>
        <v>257962</v>
      </c>
      <c r="AQ556" s="30">
        <f t="shared" ref="AQ556" si="1485">SUM(AQ536:AQ555)</f>
        <v>196</v>
      </c>
      <c r="AR556" s="2">
        <f t="shared" ref="AR556" si="1486">SUM(AR536:AR555)</f>
        <v>72091</v>
      </c>
      <c r="AS556" s="30">
        <f t="shared" ref="AS556" si="1487">SUM(AS536:AS555)</f>
        <v>45516</v>
      </c>
      <c r="AT556" s="2">
        <f t="shared" ref="AT556" si="1488">SUM(AT536:AT555)</f>
        <v>12072059</v>
      </c>
      <c r="AU556" s="30">
        <f t="shared" ref="AU556" si="1489">SUM(AU536:AU555)</f>
        <v>30242</v>
      </c>
      <c r="AV556" s="2">
        <f t="shared" ref="AV556" si="1490">SUM(AV536:AV555)</f>
        <v>5321238</v>
      </c>
      <c r="AW556" s="30">
        <f t="shared" ref="AW556" si="1491">SUM(AW536:AW555)</f>
        <v>8605</v>
      </c>
      <c r="AX556" s="2">
        <f t="shared" ref="AX556" si="1492">SUM(AX536:AX555)</f>
        <v>1838170</v>
      </c>
      <c r="AY556" s="30">
        <f t="shared" ref="AY556" si="1493">SUM(AY536:AY555)</f>
        <v>0</v>
      </c>
      <c r="AZ556" s="2">
        <f t="shared" ref="AZ556" si="1494">SUM(AZ536:AZ555)</f>
        <v>0</v>
      </c>
      <c r="BA556" s="30">
        <f t="shared" ref="BA556" si="1495">SUM(BA536:BA555)</f>
        <v>170</v>
      </c>
      <c r="BB556" s="2">
        <f t="shared" ref="BB556" si="1496">SUM(BB536:BB555)</f>
        <v>365303</v>
      </c>
      <c r="BC556" s="30">
        <f t="shared" ref="BC556" si="1497">SUM(BC536:BC555)</f>
        <v>223</v>
      </c>
      <c r="BD556" s="2">
        <f t="shared" ref="BD556" si="1498">SUM(BD536:BD555)</f>
        <v>627369</v>
      </c>
      <c r="BE556" s="30">
        <f t="shared" ref="BE556" si="1499">SUM(BE536:BE555)</f>
        <v>2366</v>
      </c>
      <c r="BF556" s="2">
        <f t="shared" ref="BF556" si="1500">SUM(BF536:BF555)</f>
        <v>1024393</v>
      </c>
      <c r="BG556" s="30">
        <f t="shared" ref="BG556" si="1501">SUM(BG536:BG555)</f>
        <v>2408</v>
      </c>
      <c r="BH556" s="2">
        <f t="shared" ref="BH556" si="1502">SUM(BH536:BH555)</f>
        <v>756566</v>
      </c>
      <c r="BI556" s="30">
        <f t="shared" ref="BI556" si="1503">SUM(BI536:BI555)</f>
        <v>5167</v>
      </c>
      <c r="BJ556" s="2">
        <f t="shared" ref="BJ556" si="1504">SUM(BJ536:BJ555)</f>
        <v>2773631</v>
      </c>
      <c r="BK556" s="30">
        <f t="shared" ref="BK556" si="1505">SUM(BK536:BK555)</f>
        <v>50683</v>
      </c>
      <c r="BL556" s="2">
        <f t="shared" ref="BL556" si="1506">SUM(BL536:BL555)</f>
        <v>14845690</v>
      </c>
    </row>
    <row r="557" spans="1:64" s="60" customFormat="1" ht="18" customHeight="1" thickBot="1" x14ac:dyDescent="0.3">
      <c r="A557" s="53"/>
      <c r="B557" s="54"/>
      <c r="C557" s="19">
        <v>0</v>
      </c>
      <c r="D557" s="45"/>
      <c r="E557" s="19">
        <v>0</v>
      </c>
      <c r="F557" s="45"/>
      <c r="G557" s="150">
        <v>0</v>
      </c>
      <c r="H557" s="150">
        <v>0</v>
      </c>
      <c r="I557" s="19"/>
      <c r="J557" s="19"/>
      <c r="K557" s="19"/>
      <c r="L557" s="19"/>
      <c r="M557" s="19"/>
      <c r="N557" s="19"/>
      <c r="O557" s="55">
        <f t="shared" si="1381"/>
        <v>0</v>
      </c>
      <c r="P557" s="55">
        <f t="shared" si="1382"/>
        <v>0</v>
      </c>
      <c r="Q557" s="19"/>
      <c r="R557" s="19"/>
      <c r="S557" s="19"/>
      <c r="T557" s="19"/>
      <c r="U557" s="19"/>
      <c r="V557" s="19"/>
      <c r="W557" s="19"/>
      <c r="X557" s="19"/>
      <c r="Y557" s="19"/>
      <c r="Z557" s="52"/>
      <c r="AA557" s="19"/>
      <c r="AB557" s="19"/>
      <c r="AC557" s="56">
        <f t="shared" si="1383"/>
        <v>0</v>
      </c>
      <c r="AD557" s="56">
        <f t="shared" si="1384"/>
        <v>0</v>
      </c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45"/>
      <c r="AS557" s="57">
        <f t="shared" si="1385"/>
        <v>0</v>
      </c>
      <c r="AT557" s="57">
        <f t="shared" si="1386"/>
        <v>0</v>
      </c>
      <c r="AU557" s="19"/>
      <c r="AV557" s="45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58">
        <f t="shared" si="1387"/>
        <v>0</v>
      </c>
      <c r="BJ557" s="59">
        <f t="shared" si="1388"/>
        <v>0</v>
      </c>
      <c r="BK557" s="58">
        <f t="shared" si="1389"/>
        <v>0</v>
      </c>
      <c r="BL557" s="59">
        <f t="shared" si="1390"/>
        <v>0</v>
      </c>
    </row>
    <row r="558" spans="1:64" s="60" customFormat="1" ht="18" customHeight="1" thickBot="1" x14ac:dyDescent="0.3">
      <c r="A558" s="53" t="s">
        <v>4</v>
      </c>
      <c r="B558" s="54" t="s">
        <v>59</v>
      </c>
      <c r="C558" s="19">
        <v>0</v>
      </c>
      <c r="D558" s="45">
        <v>0</v>
      </c>
      <c r="E558" s="19">
        <v>0</v>
      </c>
      <c r="F558" s="45">
        <v>0</v>
      </c>
      <c r="G558" s="150">
        <v>0</v>
      </c>
      <c r="H558" s="150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55">
        <f t="shared" si="1381"/>
        <v>0</v>
      </c>
      <c r="P558" s="55">
        <f t="shared" si="1382"/>
        <v>0</v>
      </c>
      <c r="Q558" s="19">
        <v>0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52">
        <v>0</v>
      </c>
      <c r="AA558" s="19">
        <v>0</v>
      </c>
      <c r="AB558" s="19">
        <v>0</v>
      </c>
      <c r="AC558" s="56">
        <f t="shared" si="1383"/>
        <v>0</v>
      </c>
      <c r="AD558" s="56">
        <f t="shared" si="1384"/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0</v>
      </c>
      <c r="AL558" s="19">
        <v>0</v>
      </c>
      <c r="AM558" s="19">
        <v>0</v>
      </c>
      <c r="AN558" s="19">
        <v>0</v>
      </c>
      <c r="AO558" s="19">
        <v>0</v>
      </c>
      <c r="AP558" s="19">
        <v>0</v>
      </c>
      <c r="AQ558" s="19">
        <v>0</v>
      </c>
      <c r="AR558" s="45">
        <v>0</v>
      </c>
      <c r="AS558" s="57">
        <f t="shared" si="1385"/>
        <v>0</v>
      </c>
      <c r="AT558" s="57">
        <f t="shared" si="1386"/>
        <v>0</v>
      </c>
      <c r="AU558" s="19">
        <v>0</v>
      </c>
      <c r="AV558" s="45">
        <v>0</v>
      </c>
      <c r="AW558" s="19">
        <v>0</v>
      </c>
      <c r="AX558" s="19">
        <v>0</v>
      </c>
      <c r="AY558" s="19">
        <v>0</v>
      </c>
      <c r="AZ558" s="19">
        <v>0</v>
      </c>
      <c r="BA558" s="19">
        <v>0</v>
      </c>
      <c r="BB558" s="19">
        <v>0</v>
      </c>
      <c r="BC558" s="19">
        <v>0</v>
      </c>
      <c r="BD558" s="19">
        <v>0</v>
      </c>
      <c r="BE558" s="19">
        <v>0</v>
      </c>
      <c r="BF558" s="19">
        <v>0</v>
      </c>
      <c r="BG558" s="19">
        <v>0</v>
      </c>
      <c r="BH558" s="19">
        <v>0</v>
      </c>
      <c r="BI558" s="58">
        <f t="shared" si="1387"/>
        <v>0</v>
      </c>
      <c r="BJ558" s="59">
        <f t="shared" si="1388"/>
        <v>0</v>
      </c>
      <c r="BK558" s="58">
        <f t="shared" si="1389"/>
        <v>0</v>
      </c>
      <c r="BL558" s="59">
        <f t="shared" si="1390"/>
        <v>0</v>
      </c>
    </row>
    <row r="559" spans="1:64" s="60" customFormat="1" ht="18" customHeight="1" thickBot="1" x14ac:dyDescent="0.3">
      <c r="A559" s="53" t="s">
        <v>20</v>
      </c>
      <c r="B559" s="54" t="s">
        <v>59</v>
      </c>
      <c r="C559" s="19">
        <v>0</v>
      </c>
      <c r="D559" s="45">
        <v>0</v>
      </c>
      <c r="E559" s="75">
        <v>0</v>
      </c>
      <c r="F559" s="45">
        <v>0</v>
      </c>
      <c r="G559" s="150">
        <v>0</v>
      </c>
      <c r="H559" s="150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55">
        <f t="shared" si="1381"/>
        <v>0</v>
      </c>
      <c r="P559" s="55">
        <f t="shared" si="1382"/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52">
        <v>0</v>
      </c>
      <c r="AA559" s="19">
        <v>0</v>
      </c>
      <c r="AB559" s="19">
        <v>0</v>
      </c>
      <c r="AC559" s="56">
        <f t="shared" si="1383"/>
        <v>0</v>
      </c>
      <c r="AD559" s="56">
        <f t="shared" si="1384"/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0</v>
      </c>
      <c r="AL559" s="19">
        <v>0</v>
      </c>
      <c r="AM559" s="19">
        <v>0</v>
      </c>
      <c r="AN559" s="19">
        <v>0</v>
      </c>
      <c r="AO559" s="19">
        <v>0</v>
      </c>
      <c r="AP559" s="19">
        <v>0</v>
      </c>
      <c r="AQ559" s="19">
        <v>0</v>
      </c>
      <c r="AR559" s="45">
        <v>0</v>
      </c>
      <c r="AS559" s="57">
        <f t="shared" si="1385"/>
        <v>0</v>
      </c>
      <c r="AT559" s="57">
        <f t="shared" si="1386"/>
        <v>0</v>
      </c>
      <c r="AU559" s="19">
        <v>0</v>
      </c>
      <c r="AV559" s="45">
        <v>0</v>
      </c>
      <c r="AW559" s="19">
        <v>0</v>
      </c>
      <c r="AX559" s="19">
        <v>0</v>
      </c>
      <c r="AY559" s="19">
        <v>0</v>
      </c>
      <c r="AZ559" s="19">
        <v>0</v>
      </c>
      <c r="BA559" s="19">
        <v>0</v>
      </c>
      <c r="BB559" s="19">
        <v>0</v>
      </c>
      <c r="BC559" s="19">
        <v>0</v>
      </c>
      <c r="BD559" s="19">
        <v>0</v>
      </c>
      <c r="BE559" s="19">
        <v>0</v>
      </c>
      <c r="BF559" s="19">
        <v>0</v>
      </c>
      <c r="BG559" s="19">
        <v>0</v>
      </c>
      <c r="BH559" s="19">
        <v>0</v>
      </c>
      <c r="BI559" s="58">
        <f t="shared" si="1387"/>
        <v>0</v>
      </c>
      <c r="BJ559" s="59">
        <f t="shared" si="1388"/>
        <v>0</v>
      </c>
      <c r="BK559" s="58">
        <f t="shared" si="1389"/>
        <v>0</v>
      </c>
      <c r="BL559" s="59">
        <f t="shared" si="1390"/>
        <v>0</v>
      </c>
    </row>
    <row r="560" spans="1:64" s="60" customFormat="1" ht="18" customHeight="1" thickBot="1" x14ac:dyDescent="0.3">
      <c r="A560" s="53" t="s">
        <v>5</v>
      </c>
      <c r="B560" s="54" t="s">
        <v>59</v>
      </c>
      <c r="C560" s="19">
        <v>0</v>
      </c>
      <c r="D560" s="45">
        <v>0</v>
      </c>
      <c r="E560" s="19">
        <v>0</v>
      </c>
      <c r="F560" s="45">
        <v>0</v>
      </c>
      <c r="G560" s="150">
        <v>0</v>
      </c>
      <c r="H560" s="150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55">
        <f t="shared" si="1381"/>
        <v>0</v>
      </c>
      <c r="P560" s="55">
        <f t="shared" si="1382"/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0</v>
      </c>
      <c r="Z560" s="52">
        <v>0</v>
      </c>
      <c r="AA560" s="19">
        <v>0</v>
      </c>
      <c r="AB560" s="19">
        <v>0</v>
      </c>
      <c r="AC560" s="56">
        <f t="shared" si="1383"/>
        <v>0</v>
      </c>
      <c r="AD560" s="56">
        <f t="shared" si="1384"/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0</v>
      </c>
      <c r="AL560" s="19">
        <v>0</v>
      </c>
      <c r="AM560" s="19">
        <v>0</v>
      </c>
      <c r="AN560" s="19">
        <v>0</v>
      </c>
      <c r="AO560" s="19">
        <v>0</v>
      </c>
      <c r="AP560" s="19">
        <v>0</v>
      </c>
      <c r="AQ560" s="19">
        <v>0</v>
      </c>
      <c r="AR560" s="45">
        <v>0</v>
      </c>
      <c r="AS560" s="57">
        <f t="shared" si="1385"/>
        <v>0</v>
      </c>
      <c r="AT560" s="57">
        <f t="shared" si="1386"/>
        <v>0</v>
      </c>
      <c r="AU560" s="19">
        <v>0</v>
      </c>
      <c r="AV560" s="45">
        <v>0</v>
      </c>
      <c r="AW560" s="19">
        <v>0</v>
      </c>
      <c r="AX560" s="19">
        <v>0</v>
      </c>
      <c r="AY560" s="19">
        <v>0</v>
      </c>
      <c r="AZ560" s="19">
        <v>0</v>
      </c>
      <c r="BA560" s="19">
        <v>0</v>
      </c>
      <c r="BB560" s="19">
        <v>0</v>
      </c>
      <c r="BC560" s="19">
        <v>0</v>
      </c>
      <c r="BD560" s="19">
        <v>0</v>
      </c>
      <c r="BE560" s="19">
        <v>0</v>
      </c>
      <c r="BF560" s="19">
        <v>0</v>
      </c>
      <c r="BG560" s="19">
        <v>0</v>
      </c>
      <c r="BH560" s="19">
        <v>0</v>
      </c>
      <c r="BI560" s="58">
        <f t="shared" si="1387"/>
        <v>0</v>
      </c>
      <c r="BJ560" s="59">
        <f t="shared" si="1388"/>
        <v>0</v>
      </c>
      <c r="BK560" s="58">
        <f t="shared" si="1389"/>
        <v>0</v>
      </c>
      <c r="BL560" s="59">
        <f t="shared" si="1390"/>
        <v>0</v>
      </c>
    </row>
    <row r="561" spans="1:64" s="60" customFormat="1" ht="18" customHeight="1" thickBot="1" x14ac:dyDescent="0.3">
      <c r="A561" s="53" t="s">
        <v>25</v>
      </c>
      <c r="B561" s="54" t="s">
        <v>59</v>
      </c>
      <c r="C561" s="19">
        <v>0</v>
      </c>
      <c r="D561" s="45">
        <v>0</v>
      </c>
      <c r="E561" s="19">
        <v>0</v>
      </c>
      <c r="F561" s="45">
        <v>0</v>
      </c>
      <c r="G561" s="150">
        <v>0</v>
      </c>
      <c r="H561" s="150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55">
        <f t="shared" si="1381"/>
        <v>0</v>
      </c>
      <c r="P561" s="55">
        <f t="shared" si="1382"/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52">
        <v>0</v>
      </c>
      <c r="AA561" s="19">
        <v>0</v>
      </c>
      <c r="AB561" s="19">
        <v>0</v>
      </c>
      <c r="AC561" s="56">
        <f t="shared" si="1383"/>
        <v>0</v>
      </c>
      <c r="AD561" s="56">
        <f t="shared" si="1384"/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0</v>
      </c>
      <c r="AK561" s="19">
        <v>0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45">
        <v>0</v>
      </c>
      <c r="AS561" s="57">
        <f t="shared" si="1385"/>
        <v>0</v>
      </c>
      <c r="AT561" s="57">
        <f t="shared" si="1386"/>
        <v>0</v>
      </c>
      <c r="AU561" s="19">
        <v>0</v>
      </c>
      <c r="AV561" s="45">
        <v>0</v>
      </c>
      <c r="AW561" s="19">
        <v>0</v>
      </c>
      <c r="AX561" s="19">
        <v>0</v>
      </c>
      <c r="AY561" s="19">
        <v>0</v>
      </c>
      <c r="AZ561" s="19">
        <v>0</v>
      </c>
      <c r="BA561" s="19">
        <v>0</v>
      </c>
      <c r="BB561" s="19">
        <v>0</v>
      </c>
      <c r="BC561" s="19">
        <v>0</v>
      </c>
      <c r="BD561" s="19">
        <v>0</v>
      </c>
      <c r="BE561" s="19">
        <v>0</v>
      </c>
      <c r="BF561" s="19">
        <v>0</v>
      </c>
      <c r="BG561" s="19">
        <v>0</v>
      </c>
      <c r="BH561" s="19">
        <v>0</v>
      </c>
      <c r="BI561" s="58">
        <f t="shared" si="1387"/>
        <v>0</v>
      </c>
      <c r="BJ561" s="59">
        <f t="shared" si="1388"/>
        <v>0</v>
      </c>
      <c r="BK561" s="58">
        <f t="shared" si="1389"/>
        <v>0</v>
      </c>
      <c r="BL561" s="59">
        <f t="shared" si="1390"/>
        <v>0</v>
      </c>
    </row>
    <row r="562" spans="1:64" s="60" customFormat="1" ht="18" customHeight="1" thickBot="1" x14ac:dyDescent="0.3">
      <c r="A562" s="53" t="s">
        <v>6</v>
      </c>
      <c r="B562" s="54" t="s">
        <v>59</v>
      </c>
      <c r="C562" s="19">
        <v>0</v>
      </c>
      <c r="D562" s="45">
        <v>0</v>
      </c>
      <c r="E562" s="19">
        <v>0</v>
      </c>
      <c r="F562" s="45">
        <v>0</v>
      </c>
      <c r="G562" s="150">
        <v>0</v>
      </c>
      <c r="H562" s="150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55">
        <f t="shared" si="1381"/>
        <v>0</v>
      </c>
      <c r="P562" s="55">
        <f t="shared" si="1382"/>
        <v>0</v>
      </c>
      <c r="Q562" s="19">
        <v>0</v>
      </c>
      <c r="R562" s="19">
        <v>0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52">
        <v>0</v>
      </c>
      <c r="AA562" s="19">
        <v>0</v>
      </c>
      <c r="AB562" s="19">
        <v>0</v>
      </c>
      <c r="AC562" s="56">
        <f t="shared" si="1383"/>
        <v>0</v>
      </c>
      <c r="AD562" s="56">
        <f t="shared" si="1384"/>
        <v>0</v>
      </c>
      <c r="AE562" s="19">
        <v>0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0</v>
      </c>
      <c r="AL562" s="19">
        <v>0</v>
      </c>
      <c r="AM562" s="19">
        <v>0</v>
      </c>
      <c r="AN562" s="19">
        <v>0</v>
      </c>
      <c r="AO562" s="19">
        <v>0</v>
      </c>
      <c r="AP562" s="19">
        <v>0</v>
      </c>
      <c r="AQ562" s="19">
        <v>0</v>
      </c>
      <c r="AR562" s="45">
        <v>0</v>
      </c>
      <c r="AS562" s="57">
        <f t="shared" si="1385"/>
        <v>0</v>
      </c>
      <c r="AT562" s="57">
        <f t="shared" si="1386"/>
        <v>0</v>
      </c>
      <c r="AU562" s="19">
        <v>0</v>
      </c>
      <c r="AV562" s="45">
        <v>0</v>
      </c>
      <c r="AW562" s="19">
        <v>0</v>
      </c>
      <c r="AX562" s="19">
        <v>0</v>
      </c>
      <c r="AY562" s="19">
        <v>0</v>
      </c>
      <c r="AZ562" s="19">
        <v>0</v>
      </c>
      <c r="BA562" s="19">
        <v>0</v>
      </c>
      <c r="BB562" s="19">
        <v>0</v>
      </c>
      <c r="BC562" s="19">
        <v>0</v>
      </c>
      <c r="BD562" s="19">
        <v>0</v>
      </c>
      <c r="BE562" s="19">
        <v>0</v>
      </c>
      <c r="BF562" s="19">
        <v>0</v>
      </c>
      <c r="BG562" s="19">
        <v>0</v>
      </c>
      <c r="BH562" s="19">
        <v>0</v>
      </c>
      <c r="BI562" s="58">
        <f t="shared" si="1387"/>
        <v>0</v>
      </c>
      <c r="BJ562" s="59">
        <f t="shared" si="1388"/>
        <v>0</v>
      </c>
      <c r="BK562" s="58">
        <f t="shared" si="1389"/>
        <v>0</v>
      </c>
      <c r="BL562" s="59">
        <f t="shared" si="1390"/>
        <v>0</v>
      </c>
    </row>
    <row r="563" spans="1:64" s="60" customFormat="1" ht="18" customHeight="1" thickBot="1" x14ac:dyDescent="0.3">
      <c r="A563" s="53" t="s">
        <v>27</v>
      </c>
      <c r="B563" s="54" t="s">
        <v>59</v>
      </c>
      <c r="C563" s="19">
        <v>0</v>
      </c>
      <c r="D563" s="45">
        <v>0</v>
      </c>
      <c r="E563" s="19">
        <v>0</v>
      </c>
      <c r="F563" s="45">
        <v>0</v>
      </c>
      <c r="G563" s="150">
        <v>0</v>
      </c>
      <c r="H563" s="150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55">
        <f t="shared" si="1381"/>
        <v>0</v>
      </c>
      <c r="P563" s="55">
        <f t="shared" si="1382"/>
        <v>0</v>
      </c>
      <c r="Q563" s="19">
        <v>0</v>
      </c>
      <c r="R563" s="19">
        <v>0</v>
      </c>
      <c r="S563" s="19">
        <v>0</v>
      </c>
      <c r="T563" s="19">
        <v>0</v>
      </c>
      <c r="U563" s="19">
        <v>0</v>
      </c>
      <c r="V563" s="19">
        <v>0</v>
      </c>
      <c r="W563" s="19">
        <v>0</v>
      </c>
      <c r="X563" s="19">
        <v>0</v>
      </c>
      <c r="Y563" s="19">
        <v>0</v>
      </c>
      <c r="Z563" s="52">
        <v>0</v>
      </c>
      <c r="AA563" s="19">
        <v>0</v>
      </c>
      <c r="AB563" s="19">
        <v>0</v>
      </c>
      <c r="AC563" s="56">
        <f t="shared" si="1383"/>
        <v>0</v>
      </c>
      <c r="AD563" s="56">
        <f t="shared" si="1384"/>
        <v>0</v>
      </c>
      <c r="AE563" s="19">
        <v>0</v>
      </c>
      <c r="AF563" s="19">
        <v>0</v>
      </c>
      <c r="AG563" s="19">
        <v>0</v>
      </c>
      <c r="AH563" s="19">
        <v>0</v>
      </c>
      <c r="AI563" s="19">
        <v>0</v>
      </c>
      <c r="AJ563" s="19">
        <v>0</v>
      </c>
      <c r="AK563" s="19">
        <v>0</v>
      </c>
      <c r="AL563" s="19">
        <v>0</v>
      </c>
      <c r="AM563" s="19">
        <v>0</v>
      </c>
      <c r="AN563" s="19">
        <v>0</v>
      </c>
      <c r="AO563" s="19">
        <v>0</v>
      </c>
      <c r="AP563" s="19">
        <v>0</v>
      </c>
      <c r="AQ563" s="19">
        <v>0</v>
      </c>
      <c r="AR563" s="45">
        <v>0</v>
      </c>
      <c r="AS563" s="57">
        <f t="shared" si="1385"/>
        <v>0</v>
      </c>
      <c r="AT563" s="57">
        <f t="shared" si="1386"/>
        <v>0</v>
      </c>
      <c r="AU563" s="19">
        <v>0</v>
      </c>
      <c r="AV563" s="45">
        <v>0</v>
      </c>
      <c r="AW563" s="19">
        <v>0</v>
      </c>
      <c r="AX563" s="19">
        <v>0</v>
      </c>
      <c r="AY563" s="19">
        <v>0</v>
      </c>
      <c r="AZ563" s="19">
        <v>0</v>
      </c>
      <c r="BA563" s="19">
        <v>0</v>
      </c>
      <c r="BB563" s="19">
        <v>0</v>
      </c>
      <c r="BC563" s="19">
        <v>0</v>
      </c>
      <c r="BD563" s="19">
        <v>0</v>
      </c>
      <c r="BE563" s="19">
        <v>0</v>
      </c>
      <c r="BF563" s="19">
        <v>0</v>
      </c>
      <c r="BG563" s="19">
        <v>0</v>
      </c>
      <c r="BH563" s="19">
        <v>0</v>
      </c>
      <c r="BI563" s="58">
        <f t="shared" si="1387"/>
        <v>0</v>
      </c>
      <c r="BJ563" s="59">
        <f t="shared" si="1388"/>
        <v>0</v>
      </c>
      <c r="BK563" s="58">
        <f t="shared" si="1389"/>
        <v>0</v>
      </c>
      <c r="BL563" s="59">
        <f t="shared" si="1390"/>
        <v>0</v>
      </c>
    </row>
    <row r="564" spans="1:64" s="60" customFormat="1" ht="18" customHeight="1" thickBot="1" x14ac:dyDescent="0.3">
      <c r="A564" s="53" t="s">
        <v>7</v>
      </c>
      <c r="B564" s="54" t="s">
        <v>59</v>
      </c>
      <c r="C564" s="19">
        <v>0</v>
      </c>
      <c r="D564" s="45">
        <v>0</v>
      </c>
      <c r="E564" s="19">
        <v>0</v>
      </c>
      <c r="F564" s="45">
        <v>0</v>
      </c>
      <c r="G564" s="150">
        <v>0</v>
      </c>
      <c r="H564" s="150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55">
        <f t="shared" si="1381"/>
        <v>0</v>
      </c>
      <c r="P564" s="55">
        <f t="shared" si="1382"/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52">
        <v>0</v>
      </c>
      <c r="AA564" s="19">
        <v>0</v>
      </c>
      <c r="AB564" s="19">
        <v>0</v>
      </c>
      <c r="AC564" s="56">
        <f t="shared" si="1383"/>
        <v>0</v>
      </c>
      <c r="AD564" s="56">
        <f t="shared" si="1384"/>
        <v>0</v>
      </c>
      <c r="AE564" s="19">
        <v>0</v>
      </c>
      <c r="AF564" s="19">
        <v>0</v>
      </c>
      <c r="AG564" s="19">
        <v>0</v>
      </c>
      <c r="AH564" s="19">
        <v>0</v>
      </c>
      <c r="AI564" s="19">
        <v>0</v>
      </c>
      <c r="AJ564" s="19">
        <v>0</v>
      </c>
      <c r="AK564" s="19">
        <v>0</v>
      </c>
      <c r="AL564" s="19">
        <v>0</v>
      </c>
      <c r="AM564" s="19">
        <v>0</v>
      </c>
      <c r="AN564" s="19">
        <v>0</v>
      </c>
      <c r="AO564" s="19">
        <v>0</v>
      </c>
      <c r="AP564" s="19">
        <v>0</v>
      </c>
      <c r="AQ564" s="19">
        <v>0</v>
      </c>
      <c r="AR564" s="45">
        <v>0</v>
      </c>
      <c r="AS564" s="57">
        <f t="shared" si="1385"/>
        <v>0</v>
      </c>
      <c r="AT564" s="57">
        <f t="shared" si="1386"/>
        <v>0</v>
      </c>
      <c r="AU564" s="19">
        <v>0</v>
      </c>
      <c r="AV564" s="45">
        <v>0</v>
      </c>
      <c r="AW564" s="19">
        <v>0</v>
      </c>
      <c r="AX564" s="19">
        <v>0</v>
      </c>
      <c r="AY564" s="19">
        <v>0</v>
      </c>
      <c r="AZ564" s="19">
        <v>0</v>
      </c>
      <c r="BA564" s="19">
        <v>0</v>
      </c>
      <c r="BB564" s="19">
        <v>0</v>
      </c>
      <c r="BC564" s="19">
        <v>0</v>
      </c>
      <c r="BD564" s="19">
        <v>0</v>
      </c>
      <c r="BE564" s="19">
        <v>0</v>
      </c>
      <c r="BF564" s="19">
        <v>0</v>
      </c>
      <c r="BG564" s="19">
        <v>0</v>
      </c>
      <c r="BH564" s="19">
        <v>0</v>
      </c>
      <c r="BI564" s="58">
        <f t="shared" si="1387"/>
        <v>0</v>
      </c>
      <c r="BJ564" s="59">
        <f t="shared" si="1388"/>
        <v>0</v>
      </c>
      <c r="BK564" s="58">
        <f t="shared" si="1389"/>
        <v>0</v>
      </c>
      <c r="BL564" s="59">
        <f t="shared" si="1390"/>
        <v>0</v>
      </c>
    </row>
    <row r="565" spans="1:64" s="60" customFormat="1" ht="18" customHeight="1" thickBot="1" x14ac:dyDescent="0.3">
      <c r="A565" s="53" t="s">
        <v>21</v>
      </c>
      <c r="B565" s="54" t="s">
        <v>59</v>
      </c>
      <c r="C565" s="19">
        <v>0</v>
      </c>
      <c r="D565" s="45">
        <v>0</v>
      </c>
      <c r="E565" s="19">
        <v>0</v>
      </c>
      <c r="F565" s="45">
        <v>0</v>
      </c>
      <c r="G565" s="150">
        <v>0</v>
      </c>
      <c r="H565" s="150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55">
        <f t="shared" si="1381"/>
        <v>0</v>
      </c>
      <c r="P565" s="55">
        <f t="shared" si="1382"/>
        <v>0</v>
      </c>
      <c r="Q565" s="19">
        <v>0</v>
      </c>
      <c r="R565" s="19">
        <v>0</v>
      </c>
      <c r="S565" s="19">
        <v>0</v>
      </c>
      <c r="T565" s="19">
        <v>0</v>
      </c>
      <c r="U565" s="19">
        <v>0</v>
      </c>
      <c r="V565" s="19">
        <v>0</v>
      </c>
      <c r="W565" s="19">
        <v>0</v>
      </c>
      <c r="X565" s="19">
        <v>0</v>
      </c>
      <c r="Y565" s="19">
        <v>0</v>
      </c>
      <c r="Z565" s="52">
        <v>0</v>
      </c>
      <c r="AA565" s="19">
        <v>0</v>
      </c>
      <c r="AB565" s="19">
        <v>0</v>
      </c>
      <c r="AC565" s="56">
        <f t="shared" si="1383"/>
        <v>0</v>
      </c>
      <c r="AD565" s="56">
        <f t="shared" si="1384"/>
        <v>0</v>
      </c>
      <c r="AE565" s="19">
        <v>0</v>
      </c>
      <c r="AF565" s="19">
        <v>0</v>
      </c>
      <c r="AG565" s="19">
        <v>0</v>
      </c>
      <c r="AH565" s="19">
        <v>0</v>
      </c>
      <c r="AI565" s="19">
        <v>0</v>
      </c>
      <c r="AJ565" s="19">
        <v>0</v>
      </c>
      <c r="AK565" s="19">
        <v>0</v>
      </c>
      <c r="AL565" s="19">
        <v>0</v>
      </c>
      <c r="AM565" s="19">
        <v>0</v>
      </c>
      <c r="AN565" s="19">
        <v>0</v>
      </c>
      <c r="AO565" s="19">
        <v>0</v>
      </c>
      <c r="AP565" s="19">
        <v>0</v>
      </c>
      <c r="AQ565" s="19">
        <v>0</v>
      </c>
      <c r="AR565" s="45">
        <v>0</v>
      </c>
      <c r="AS565" s="57">
        <f t="shared" si="1385"/>
        <v>0</v>
      </c>
      <c r="AT565" s="57">
        <f t="shared" si="1386"/>
        <v>0</v>
      </c>
      <c r="AU565" s="19">
        <v>0</v>
      </c>
      <c r="AV565" s="45">
        <v>0</v>
      </c>
      <c r="AW565" s="19">
        <v>0</v>
      </c>
      <c r="AX565" s="19">
        <v>0</v>
      </c>
      <c r="AY565" s="19">
        <v>0</v>
      </c>
      <c r="AZ565" s="19">
        <v>0</v>
      </c>
      <c r="BA565" s="19">
        <v>0</v>
      </c>
      <c r="BB565" s="19">
        <v>0</v>
      </c>
      <c r="BC565" s="19">
        <v>0</v>
      </c>
      <c r="BD565" s="19">
        <v>0</v>
      </c>
      <c r="BE565" s="19">
        <v>0</v>
      </c>
      <c r="BF565" s="19">
        <v>0</v>
      </c>
      <c r="BG565" s="19">
        <v>0</v>
      </c>
      <c r="BH565" s="19">
        <v>0</v>
      </c>
      <c r="BI565" s="58">
        <f t="shared" si="1387"/>
        <v>0</v>
      </c>
      <c r="BJ565" s="59">
        <f t="shared" si="1388"/>
        <v>0</v>
      </c>
      <c r="BK565" s="58">
        <f t="shared" si="1389"/>
        <v>0</v>
      </c>
      <c r="BL565" s="59">
        <f t="shared" si="1390"/>
        <v>0</v>
      </c>
    </row>
    <row r="566" spans="1:64" s="60" customFormat="1" ht="18" customHeight="1" thickBot="1" x14ac:dyDescent="0.3">
      <c r="A566" s="53" t="s">
        <v>8</v>
      </c>
      <c r="B566" s="54" t="s">
        <v>59</v>
      </c>
      <c r="C566" s="19">
        <v>0</v>
      </c>
      <c r="D566" s="45">
        <v>0</v>
      </c>
      <c r="E566" s="19">
        <v>0</v>
      </c>
      <c r="F566" s="45">
        <v>0</v>
      </c>
      <c r="G566" s="150">
        <v>0</v>
      </c>
      <c r="H566" s="150">
        <v>0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55">
        <f t="shared" si="1381"/>
        <v>0</v>
      </c>
      <c r="P566" s="55">
        <f t="shared" si="1382"/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52">
        <v>0</v>
      </c>
      <c r="AA566" s="19">
        <v>0</v>
      </c>
      <c r="AB566" s="19">
        <v>0</v>
      </c>
      <c r="AC566" s="56">
        <f t="shared" si="1383"/>
        <v>0</v>
      </c>
      <c r="AD566" s="56">
        <f t="shared" si="1384"/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0</v>
      </c>
      <c r="AJ566" s="19">
        <v>0</v>
      </c>
      <c r="AK566" s="19">
        <v>0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45">
        <v>0</v>
      </c>
      <c r="AS566" s="57">
        <f t="shared" si="1385"/>
        <v>0</v>
      </c>
      <c r="AT566" s="57">
        <f t="shared" si="1386"/>
        <v>0</v>
      </c>
      <c r="AU566" s="19">
        <v>0</v>
      </c>
      <c r="AV566" s="45">
        <v>0</v>
      </c>
      <c r="AW566" s="19">
        <v>0</v>
      </c>
      <c r="AX566" s="19">
        <v>0</v>
      </c>
      <c r="AY566" s="19">
        <v>0</v>
      </c>
      <c r="AZ566" s="19">
        <v>0</v>
      </c>
      <c r="BA566" s="19">
        <v>0</v>
      </c>
      <c r="BB566" s="19">
        <v>0</v>
      </c>
      <c r="BC566" s="19">
        <v>0</v>
      </c>
      <c r="BD566" s="19">
        <v>0</v>
      </c>
      <c r="BE566" s="19">
        <v>0</v>
      </c>
      <c r="BF566" s="19">
        <v>0</v>
      </c>
      <c r="BG566" s="19">
        <v>0</v>
      </c>
      <c r="BH566" s="19">
        <v>0</v>
      </c>
      <c r="BI566" s="58">
        <f t="shared" si="1387"/>
        <v>0</v>
      </c>
      <c r="BJ566" s="59">
        <f t="shared" si="1388"/>
        <v>0</v>
      </c>
      <c r="BK566" s="58">
        <f t="shared" si="1389"/>
        <v>0</v>
      </c>
      <c r="BL566" s="59">
        <f t="shared" si="1390"/>
        <v>0</v>
      </c>
    </row>
    <row r="567" spans="1:64" s="60" customFormat="1" ht="18" customHeight="1" thickBot="1" x14ac:dyDescent="0.3">
      <c r="A567" s="53" t="s">
        <v>9</v>
      </c>
      <c r="B567" s="54" t="s">
        <v>59</v>
      </c>
      <c r="C567" s="19">
        <v>0</v>
      </c>
      <c r="D567" s="45">
        <v>0</v>
      </c>
      <c r="E567" s="19">
        <v>0</v>
      </c>
      <c r="F567" s="45">
        <v>0</v>
      </c>
      <c r="G567" s="150">
        <v>0</v>
      </c>
      <c r="H567" s="150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55">
        <f t="shared" si="1381"/>
        <v>0</v>
      </c>
      <c r="P567" s="55">
        <f t="shared" si="1382"/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52">
        <v>0</v>
      </c>
      <c r="AA567" s="19">
        <v>0</v>
      </c>
      <c r="AB567" s="19">
        <v>0</v>
      </c>
      <c r="AC567" s="56">
        <f t="shared" si="1383"/>
        <v>0</v>
      </c>
      <c r="AD567" s="56">
        <f t="shared" si="1384"/>
        <v>0</v>
      </c>
      <c r="AE567" s="19">
        <v>0</v>
      </c>
      <c r="AF567" s="19">
        <v>0</v>
      </c>
      <c r="AG567" s="19">
        <v>0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0</v>
      </c>
      <c r="AN567" s="19">
        <v>0</v>
      </c>
      <c r="AO567" s="19">
        <v>0</v>
      </c>
      <c r="AP567" s="19">
        <v>0</v>
      </c>
      <c r="AQ567" s="19">
        <v>0</v>
      </c>
      <c r="AR567" s="45">
        <v>0</v>
      </c>
      <c r="AS567" s="57">
        <f t="shared" si="1385"/>
        <v>0</v>
      </c>
      <c r="AT567" s="57">
        <f t="shared" si="1386"/>
        <v>0</v>
      </c>
      <c r="AU567" s="19">
        <v>0</v>
      </c>
      <c r="AV567" s="45">
        <v>0</v>
      </c>
      <c r="AW567" s="19">
        <v>0</v>
      </c>
      <c r="AX567" s="19">
        <v>0</v>
      </c>
      <c r="AY567" s="19">
        <v>0</v>
      </c>
      <c r="AZ567" s="19">
        <v>0</v>
      </c>
      <c r="BA567" s="19">
        <v>0</v>
      </c>
      <c r="BB567" s="19">
        <v>0</v>
      </c>
      <c r="BC567" s="19">
        <v>0</v>
      </c>
      <c r="BD567" s="19">
        <v>0</v>
      </c>
      <c r="BE567" s="19">
        <v>0</v>
      </c>
      <c r="BF567" s="19">
        <v>0</v>
      </c>
      <c r="BG567" s="19">
        <v>0</v>
      </c>
      <c r="BH567" s="19">
        <v>0</v>
      </c>
      <c r="BI567" s="58">
        <f t="shared" si="1387"/>
        <v>0</v>
      </c>
      <c r="BJ567" s="59">
        <f t="shared" si="1388"/>
        <v>0</v>
      </c>
      <c r="BK567" s="58">
        <f t="shared" si="1389"/>
        <v>0</v>
      </c>
      <c r="BL567" s="59">
        <f t="shared" si="1390"/>
        <v>0</v>
      </c>
    </row>
    <row r="568" spans="1:64" s="60" customFormat="1" ht="18" customHeight="1" thickBot="1" x14ac:dyDescent="0.3">
      <c r="A568" s="53" t="s">
        <v>10</v>
      </c>
      <c r="B568" s="54" t="s">
        <v>59</v>
      </c>
      <c r="C568" s="19">
        <v>2097</v>
      </c>
      <c r="D568" s="45">
        <v>185523</v>
      </c>
      <c r="E568" s="19">
        <v>601</v>
      </c>
      <c r="F568" s="45">
        <v>7779</v>
      </c>
      <c r="G568" s="150">
        <v>498</v>
      </c>
      <c r="H568" s="150">
        <v>64791</v>
      </c>
      <c r="I568" s="19">
        <v>107</v>
      </c>
      <c r="J568" s="19">
        <v>22386</v>
      </c>
      <c r="K568" s="19">
        <v>77</v>
      </c>
      <c r="L568" s="19">
        <v>36270</v>
      </c>
      <c r="M568" s="19">
        <v>0</v>
      </c>
      <c r="N568" s="19">
        <v>0</v>
      </c>
      <c r="O568" s="55">
        <f t="shared" si="1381"/>
        <v>2882</v>
      </c>
      <c r="P568" s="55">
        <f t="shared" si="1382"/>
        <v>251958</v>
      </c>
      <c r="Q568" s="19">
        <v>2367</v>
      </c>
      <c r="R568" s="19">
        <v>158733</v>
      </c>
      <c r="S568" s="19">
        <v>433</v>
      </c>
      <c r="T568" s="19">
        <v>87512</v>
      </c>
      <c r="U568" s="19">
        <v>354</v>
      </c>
      <c r="V568" s="19">
        <v>100509</v>
      </c>
      <c r="W568" s="19">
        <v>0</v>
      </c>
      <c r="X568" s="19">
        <v>0</v>
      </c>
      <c r="Y568" s="19">
        <v>0</v>
      </c>
      <c r="Z568" s="52">
        <v>0</v>
      </c>
      <c r="AA568" s="19">
        <v>0</v>
      </c>
      <c r="AB568" s="19">
        <v>0</v>
      </c>
      <c r="AC568" s="56">
        <f t="shared" si="1383"/>
        <v>787</v>
      </c>
      <c r="AD568" s="56">
        <f t="shared" si="1384"/>
        <v>188021</v>
      </c>
      <c r="AE568" s="19">
        <v>0</v>
      </c>
      <c r="AF568" s="19">
        <v>0</v>
      </c>
      <c r="AG568" s="19">
        <v>187</v>
      </c>
      <c r="AH568" s="19">
        <v>45822</v>
      </c>
      <c r="AI568" s="19">
        <v>215</v>
      </c>
      <c r="AJ568" s="19">
        <v>95042</v>
      </c>
      <c r="AK568" s="19">
        <v>0</v>
      </c>
      <c r="AL568" s="19">
        <v>0</v>
      </c>
      <c r="AM568" s="19">
        <v>13</v>
      </c>
      <c r="AN568" s="19">
        <v>13690</v>
      </c>
      <c r="AO568" s="19">
        <v>286</v>
      </c>
      <c r="AP568" s="19">
        <v>22108</v>
      </c>
      <c r="AQ568" s="19">
        <v>0</v>
      </c>
      <c r="AR568" s="45">
        <v>0</v>
      </c>
      <c r="AS568" s="57">
        <f t="shared" si="1385"/>
        <v>4370</v>
      </c>
      <c r="AT568" s="57">
        <f t="shared" si="1386"/>
        <v>616641</v>
      </c>
      <c r="AU568" s="19">
        <v>3038</v>
      </c>
      <c r="AV568" s="45">
        <v>273126</v>
      </c>
      <c r="AW568" s="19">
        <v>0</v>
      </c>
      <c r="AX568" s="19">
        <v>0</v>
      </c>
      <c r="AY568" s="19">
        <v>0</v>
      </c>
      <c r="AZ568" s="19">
        <v>0</v>
      </c>
      <c r="BA568" s="19">
        <v>0</v>
      </c>
      <c r="BB568" s="19">
        <v>0</v>
      </c>
      <c r="BC568" s="19">
        <v>0</v>
      </c>
      <c r="BD568" s="19">
        <v>0</v>
      </c>
      <c r="BE568" s="19">
        <v>140</v>
      </c>
      <c r="BF568" s="19">
        <v>37493</v>
      </c>
      <c r="BG568" s="19">
        <v>86</v>
      </c>
      <c r="BH568" s="19">
        <v>30839</v>
      </c>
      <c r="BI568" s="58">
        <f t="shared" si="1387"/>
        <v>226</v>
      </c>
      <c r="BJ568" s="59">
        <f t="shared" si="1388"/>
        <v>68332</v>
      </c>
      <c r="BK568" s="58">
        <f t="shared" si="1389"/>
        <v>4596</v>
      </c>
      <c r="BL568" s="59">
        <f t="shared" si="1390"/>
        <v>684973</v>
      </c>
    </row>
    <row r="569" spans="1:64" s="60" customFormat="1" ht="18" customHeight="1" thickBot="1" x14ac:dyDescent="0.3">
      <c r="A569" s="53" t="s">
        <v>11</v>
      </c>
      <c r="B569" s="54" t="s">
        <v>59</v>
      </c>
      <c r="C569" s="19">
        <v>2246</v>
      </c>
      <c r="D569" s="45">
        <v>136818</v>
      </c>
      <c r="E569" s="19">
        <v>261</v>
      </c>
      <c r="F569" s="45">
        <v>22091</v>
      </c>
      <c r="G569" s="150">
        <v>484</v>
      </c>
      <c r="H569" s="150">
        <v>101460</v>
      </c>
      <c r="I569" s="19">
        <v>469</v>
      </c>
      <c r="J569" s="19">
        <v>110519</v>
      </c>
      <c r="K569" s="19">
        <v>338</v>
      </c>
      <c r="L569" s="19">
        <v>62713</v>
      </c>
      <c r="M569" s="19">
        <v>0</v>
      </c>
      <c r="N569" s="19">
        <v>0</v>
      </c>
      <c r="O569" s="55">
        <f t="shared" si="1381"/>
        <v>3314</v>
      </c>
      <c r="P569" s="55">
        <f t="shared" si="1382"/>
        <v>332141</v>
      </c>
      <c r="Q569" s="19">
        <v>2751</v>
      </c>
      <c r="R569" s="19">
        <v>209248</v>
      </c>
      <c r="S569" s="19">
        <v>599</v>
      </c>
      <c r="T569" s="19">
        <v>121827</v>
      </c>
      <c r="U569" s="19">
        <v>229</v>
      </c>
      <c r="V569" s="19">
        <v>60940</v>
      </c>
      <c r="W569" s="19">
        <v>0</v>
      </c>
      <c r="X569" s="19">
        <v>0</v>
      </c>
      <c r="Y569" s="19">
        <v>162</v>
      </c>
      <c r="Z569" s="52">
        <v>12299</v>
      </c>
      <c r="AA569" s="19">
        <v>0</v>
      </c>
      <c r="AB569" s="19">
        <v>0</v>
      </c>
      <c r="AC569" s="56">
        <f t="shared" si="1383"/>
        <v>990</v>
      </c>
      <c r="AD569" s="56">
        <f t="shared" si="1384"/>
        <v>195066</v>
      </c>
      <c r="AE569" s="19">
        <v>0</v>
      </c>
      <c r="AF569" s="19">
        <v>0</v>
      </c>
      <c r="AG569" s="19">
        <v>38</v>
      </c>
      <c r="AH569" s="19">
        <v>15396</v>
      </c>
      <c r="AI569" s="19">
        <v>122</v>
      </c>
      <c r="AJ569" s="19">
        <v>90509</v>
      </c>
      <c r="AK569" s="19">
        <v>52</v>
      </c>
      <c r="AL569" s="19">
        <v>5040</v>
      </c>
      <c r="AM569" s="19">
        <v>75</v>
      </c>
      <c r="AN569" s="19">
        <v>6107</v>
      </c>
      <c r="AO569" s="19">
        <v>231</v>
      </c>
      <c r="AP569" s="19">
        <v>66261</v>
      </c>
      <c r="AQ569" s="19">
        <v>0</v>
      </c>
      <c r="AR569" s="45">
        <v>0</v>
      </c>
      <c r="AS569" s="57">
        <f t="shared" si="1385"/>
        <v>4822</v>
      </c>
      <c r="AT569" s="57">
        <f t="shared" si="1386"/>
        <v>710520</v>
      </c>
      <c r="AU569" s="19">
        <v>2826</v>
      </c>
      <c r="AV569" s="45">
        <v>273081</v>
      </c>
      <c r="AW569" s="19">
        <v>30</v>
      </c>
      <c r="AX569" s="19">
        <v>7211</v>
      </c>
      <c r="AY569" s="21">
        <v>0</v>
      </c>
      <c r="AZ569" s="21">
        <v>0</v>
      </c>
      <c r="BA569" s="21">
        <v>8</v>
      </c>
      <c r="BB569" s="21">
        <v>12684</v>
      </c>
      <c r="BC569" s="21">
        <v>5</v>
      </c>
      <c r="BD569" s="21">
        <v>12436</v>
      </c>
      <c r="BE569" s="64">
        <v>0</v>
      </c>
      <c r="BF569" s="64">
        <v>0</v>
      </c>
      <c r="BG569" s="64">
        <v>1916</v>
      </c>
      <c r="BH569" s="64">
        <v>343953</v>
      </c>
      <c r="BI569" s="58">
        <f t="shared" si="1387"/>
        <v>1929</v>
      </c>
      <c r="BJ569" s="59">
        <f t="shared" si="1388"/>
        <v>369073</v>
      </c>
      <c r="BK569" s="58">
        <f t="shared" si="1389"/>
        <v>6751</v>
      </c>
      <c r="BL569" s="59">
        <f t="shared" si="1390"/>
        <v>1079593</v>
      </c>
    </row>
    <row r="570" spans="1:64" s="60" customFormat="1" ht="18" customHeight="1" thickBot="1" x14ac:dyDescent="0.3">
      <c r="A570" s="53" t="s">
        <v>12</v>
      </c>
      <c r="B570" s="54" t="s">
        <v>59</v>
      </c>
      <c r="C570" s="43">
        <v>3937</v>
      </c>
      <c r="D570" s="61">
        <v>1101566</v>
      </c>
      <c r="E570" s="65">
        <v>327</v>
      </c>
      <c r="F570" s="61">
        <v>256208</v>
      </c>
      <c r="G570" s="156">
        <v>329</v>
      </c>
      <c r="H570" s="151">
        <v>111009</v>
      </c>
      <c r="I570" s="43">
        <v>1255</v>
      </c>
      <c r="J570" s="43">
        <v>62807</v>
      </c>
      <c r="K570" s="43">
        <v>1339</v>
      </c>
      <c r="L570" s="43">
        <v>669951</v>
      </c>
      <c r="M570" s="28">
        <v>60</v>
      </c>
      <c r="N570" s="28">
        <v>17555</v>
      </c>
      <c r="O570" s="55">
        <f t="shared" si="1381"/>
        <v>6858</v>
      </c>
      <c r="P570" s="55">
        <f t="shared" si="1382"/>
        <v>2090532</v>
      </c>
      <c r="Q570" s="19">
        <v>5749</v>
      </c>
      <c r="R570" s="19">
        <v>1317035</v>
      </c>
      <c r="S570" s="43">
        <v>1102</v>
      </c>
      <c r="T570" s="28">
        <v>1093590</v>
      </c>
      <c r="U570" s="43">
        <v>194</v>
      </c>
      <c r="V570" s="28">
        <v>781136</v>
      </c>
      <c r="W570" s="43">
        <v>69</v>
      </c>
      <c r="X570" s="28">
        <v>312453</v>
      </c>
      <c r="Y570" s="43">
        <v>27</v>
      </c>
      <c r="Z570" s="66">
        <v>44635</v>
      </c>
      <c r="AA570" s="43">
        <v>1</v>
      </c>
      <c r="AB570" s="43">
        <v>1339</v>
      </c>
      <c r="AC570" s="56">
        <f t="shared" si="1383"/>
        <v>1392</v>
      </c>
      <c r="AD570" s="56">
        <f t="shared" si="1384"/>
        <v>2231814</v>
      </c>
      <c r="AE570" s="43">
        <v>0</v>
      </c>
      <c r="AF570" s="43">
        <v>0</v>
      </c>
      <c r="AG570" s="43">
        <v>35</v>
      </c>
      <c r="AH570" s="43">
        <v>6836</v>
      </c>
      <c r="AI570" s="43">
        <v>137</v>
      </c>
      <c r="AJ570" s="43">
        <v>114032</v>
      </c>
      <c r="AK570" s="43">
        <v>18</v>
      </c>
      <c r="AL570" s="43">
        <v>15738</v>
      </c>
      <c r="AM570" s="43">
        <v>7</v>
      </c>
      <c r="AN570" s="43">
        <v>789</v>
      </c>
      <c r="AO570" s="43">
        <v>60</v>
      </c>
      <c r="AP570" s="43">
        <v>43732</v>
      </c>
      <c r="AQ570" s="43">
        <v>1</v>
      </c>
      <c r="AR570" s="61">
        <v>687</v>
      </c>
      <c r="AS570" s="57">
        <f t="shared" si="1385"/>
        <v>8507</v>
      </c>
      <c r="AT570" s="57">
        <f t="shared" si="1386"/>
        <v>4503473</v>
      </c>
      <c r="AU570" s="19">
        <v>5388</v>
      </c>
      <c r="AV570" s="45">
        <v>1968450</v>
      </c>
      <c r="AW570" s="43">
        <v>565</v>
      </c>
      <c r="AX570" s="43">
        <v>378249</v>
      </c>
      <c r="AY570" s="43">
        <v>0</v>
      </c>
      <c r="AZ570" s="43">
        <v>0</v>
      </c>
      <c r="BA570" s="43">
        <v>2</v>
      </c>
      <c r="BB570" s="43">
        <v>23075</v>
      </c>
      <c r="BC570" s="43">
        <v>12</v>
      </c>
      <c r="BD570" s="43">
        <v>184606</v>
      </c>
      <c r="BE570" s="43">
        <v>739</v>
      </c>
      <c r="BF570" s="43">
        <v>1257628</v>
      </c>
      <c r="BG570" s="43">
        <v>839</v>
      </c>
      <c r="BH570" s="43">
        <v>946105</v>
      </c>
      <c r="BI570" s="58">
        <f t="shared" si="1387"/>
        <v>1592</v>
      </c>
      <c r="BJ570" s="59">
        <f t="shared" si="1388"/>
        <v>2411414</v>
      </c>
      <c r="BK570" s="58">
        <f t="shared" si="1389"/>
        <v>10099</v>
      </c>
      <c r="BL570" s="59">
        <f t="shared" si="1390"/>
        <v>6914887</v>
      </c>
    </row>
    <row r="571" spans="1:64" s="60" customFormat="1" ht="18" customHeight="1" thickBot="1" x14ac:dyDescent="0.3">
      <c r="A571" s="53" t="s">
        <v>26</v>
      </c>
      <c r="B571" s="54" t="s">
        <v>59</v>
      </c>
      <c r="C571" s="19">
        <v>564</v>
      </c>
      <c r="D571" s="45">
        <v>101173</v>
      </c>
      <c r="E571" s="19">
        <v>143</v>
      </c>
      <c r="F571" s="45">
        <v>40825</v>
      </c>
      <c r="G571" s="150">
        <v>40</v>
      </c>
      <c r="H571" s="150">
        <v>5538</v>
      </c>
      <c r="I571" s="19">
        <v>352</v>
      </c>
      <c r="J571" s="19">
        <v>119067</v>
      </c>
      <c r="K571" s="19">
        <v>191</v>
      </c>
      <c r="L571" s="19">
        <v>204997</v>
      </c>
      <c r="M571" s="19">
        <v>0</v>
      </c>
      <c r="N571" s="19">
        <v>0</v>
      </c>
      <c r="O571" s="55">
        <f t="shared" si="1381"/>
        <v>1250</v>
      </c>
      <c r="P571" s="55">
        <f t="shared" si="1382"/>
        <v>466062</v>
      </c>
      <c r="Q571" s="19">
        <v>1047</v>
      </c>
      <c r="R571" s="19">
        <v>293619</v>
      </c>
      <c r="S571" s="19">
        <v>95</v>
      </c>
      <c r="T571" s="19">
        <v>21744</v>
      </c>
      <c r="U571" s="19">
        <v>15</v>
      </c>
      <c r="V571" s="19">
        <v>14496</v>
      </c>
      <c r="W571" s="19">
        <v>0</v>
      </c>
      <c r="X571" s="19">
        <v>0</v>
      </c>
      <c r="Y571" s="19">
        <v>29</v>
      </c>
      <c r="Z571" s="52">
        <v>7247</v>
      </c>
      <c r="AA571" s="19">
        <v>0</v>
      </c>
      <c r="AB571" s="19">
        <v>0</v>
      </c>
      <c r="AC571" s="56">
        <f t="shared" si="1383"/>
        <v>139</v>
      </c>
      <c r="AD571" s="56">
        <f t="shared" si="1384"/>
        <v>43487</v>
      </c>
      <c r="AE571" s="19">
        <v>0</v>
      </c>
      <c r="AF571" s="19">
        <v>0</v>
      </c>
      <c r="AG571" s="19">
        <v>0</v>
      </c>
      <c r="AH571" s="19">
        <v>1142</v>
      </c>
      <c r="AI571" s="19">
        <v>6</v>
      </c>
      <c r="AJ571" s="19">
        <v>5920</v>
      </c>
      <c r="AK571" s="19">
        <v>0</v>
      </c>
      <c r="AL571" s="19">
        <v>0</v>
      </c>
      <c r="AM571" s="19">
        <v>0</v>
      </c>
      <c r="AN571" s="19">
        <v>0</v>
      </c>
      <c r="AO571" s="19">
        <v>0</v>
      </c>
      <c r="AP571" s="19">
        <v>0</v>
      </c>
      <c r="AQ571" s="19">
        <v>0</v>
      </c>
      <c r="AR571" s="45">
        <v>0</v>
      </c>
      <c r="AS571" s="57">
        <f t="shared" si="1385"/>
        <v>1395</v>
      </c>
      <c r="AT571" s="57">
        <f t="shared" si="1386"/>
        <v>516611</v>
      </c>
      <c r="AU571" s="19">
        <v>844</v>
      </c>
      <c r="AV571" s="45">
        <v>205277</v>
      </c>
      <c r="AW571" s="19">
        <v>29</v>
      </c>
      <c r="AX571" s="19">
        <v>890</v>
      </c>
      <c r="AY571" s="19">
        <v>0</v>
      </c>
      <c r="AZ571" s="19">
        <v>0</v>
      </c>
      <c r="BA571" s="19">
        <v>0</v>
      </c>
      <c r="BB571" s="19">
        <v>0</v>
      </c>
      <c r="BC571" s="19">
        <v>0</v>
      </c>
      <c r="BD571" s="19">
        <v>0</v>
      </c>
      <c r="BE571" s="19">
        <v>100</v>
      </c>
      <c r="BF571" s="19">
        <v>40507</v>
      </c>
      <c r="BG571" s="19">
        <v>185</v>
      </c>
      <c r="BH571" s="19">
        <v>46453</v>
      </c>
      <c r="BI571" s="58">
        <f t="shared" si="1387"/>
        <v>285</v>
      </c>
      <c r="BJ571" s="59">
        <f t="shared" si="1388"/>
        <v>86960</v>
      </c>
      <c r="BK571" s="58">
        <f t="shared" si="1389"/>
        <v>1680</v>
      </c>
      <c r="BL571" s="59">
        <f t="shared" si="1390"/>
        <v>603571</v>
      </c>
    </row>
    <row r="572" spans="1:64" s="60" customFormat="1" ht="18" customHeight="1" thickBot="1" x14ac:dyDescent="0.3">
      <c r="A572" s="53" t="s">
        <v>13</v>
      </c>
      <c r="B572" s="54" t="s">
        <v>59</v>
      </c>
      <c r="C572" s="21">
        <v>1107</v>
      </c>
      <c r="D572" s="45">
        <v>154431</v>
      </c>
      <c r="E572" s="21">
        <v>377</v>
      </c>
      <c r="F572" s="45">
        <v>43148</v>
      </c>
      <c r="G572" s="153">
        <v>480</v>
      </c>
      <c r="H572" s="153">
        <v>125628</v>
      </c>
      <c r="I572" s="21">
        <v>12</v>
      </c>
      <c r="J572" s="21">
        <v>2523</v>
      </c>
      <c r="K572" s="21">
        <v>8</v>
      </c>
      <c r="L572" s="21">
        <v>9630</v>
      </c>
      <c r="M572" s="21">
        <v>5</v>
      </c>
      <c r="N572" s="21">
        <v>1000</v>
      </c>
      <c r="O572" s="55">
        <f t="shared" si="1381"/>
        <v>1504</v>
      </c>
      <c r="P572" s="55">
        <f t="shared" si="1382"/>
        <v>209732</v>
      </c>
      <c r="Q572" s="19">
        <v>1254</v>
      </c>
      <c r="R572" s="19">
        <v>132131</v>
      </c>
      <c r="S572" s="21">
        <v>12</v>
      </c>
      <c r="T572" s="21">
        <v>3481</v>
      </c>
      <c r="U572" s="21">
        <v>0</v>
      </c>
      <c r="V572" s="21">
        <v>0</v>
      </c>
      <c r="W572" s="21">
        <v>0</v>
      </c>
      <c r="X572" s="21">
        <v>0</v>
      </c>
      <c r="Y572" s="21">
        <v>94</v>
      </c>
      <c r="Z572" s="67">
        <v>27508</v>
      </c>
      <c r="AA572" s="21">
        <v>51</v>
      </c>
      <c r="AB572" s="21">
        <v>15000</v>
      </c>
      <c r="AC572" s="56">
        <f t="shared" si="1383"/>
        <v>106</v>
      </c>
      <c r="AD572" s="56">
        <f t="shared" si="1384"/>
        <v>30989</v>
      </c>
      <c r="AE572" s="21">
        <v>0</v>
      </c>
      <c r="AF572" s="21">
        <v>0</v>
      </c>
      <c r="AG572" s="21">
        <v>0</v>
      </c>
      <c r="AH572" s="21">
        <v>0</v>
      </c>
      <c r="AI572" s="21">
        <v>22</v>
      </c>
      <c r="AJ572" s="21">
        <v>3962</v>
      </c>
      <c r="AK572" s="21">
        <v>4</v>
      </c>
      <c r="AL572" s="21">
        <v>1629</v>
      </c>
      <c r="AM572" s="21">
        <v>42</v>
      </c>
      <c r="AN572" s="21">
        <v>81</v>
      </c>
      <c r="AO572" s="21">
        <v>1535</v>
      </c>
      <c r="AP572" s="21">
        <v>59342</v>
      </c>
      <c r="AQ572" s="21">
        <v>34</v>
      </c>
      <c r="AR572" s="68">
        <v>13851</v>
      </c>
      <c r="AS572" s="57">
        <f t="shared" si="1385"/>
        <v>3213</v>
      </c>
      <c r="AT572" s="57">
        <f t="shared" si="1386"/>
        <v>305735</v>
      </c>
      <c r="AU572" s="19">
        <v>2225</v>
      </c>
      <c r="AV572" s="45">
        <v>143278</v>
      </c>
      <c r="AW572" s="21">
        <v>1123</v>
      </c>
      <c r="AX572" s="21">
        <v>15265</v>
      </c>
      <c r="AY572" s="21">
        <v>0</v>
      </c>
      <c r="AZ572" s="21">
        <v>0</v>
      </c>
      <c r="BA572" s="21">
        <v>0</v>
      </c>
      <c r="BB572" s="21">
        <v>0</v>
      </c>
      <c r="BC572" s="21">
        <v>0</v>
      </c>
      <c r="BD572" s="21">
        <v>0</v>
      </c>
      <c r="BE572" s="21">
        <v>77</v>
      </c>
      <c r="BF572" s="21">
        <v>7582</v>
      </c>
      <c r="BG572" s="21">
        <v>70</v>
      </c>
      <c r="BH572" s="21">
        <v>35130</v>
      </c>
      <c r="BI572" s="58">
        <f t="shared" si="1387"/>
        <v>147</v>
      </c>
      <c r="BJ572" s="59">
        <f t="shared" si="1388"/>
        <v>42712</v>
      </c>
      <c r="BK572" s="58">
        <f t="shared" si="1389"/>
        <v>3360</v>
      </c>
      <c r="BL572" s="59">
        <f t="shared" si="1390"/>
        <v>348447</v>
      </c>
    </row>
    <row r="573" spans="1:64" s="60" customFormat="1" ht="18" customHeight="1" thickBot="1" x14ac:dyDescent="0.3">
      <c r="A573" s="53" t="s">
        <v>24</v>
      </c>
      <c r="B573" s="54" t="s">
        <v>59</v>
      </c>
      <c r="C573" s="19">
        <v>1278</v>
      </c>
      <c r="D573" s="45">
        <v>400149</v>
      </c>
      <c r="E573" s="73">
        <v>155</v>
      </c>
      <c r="F573" s="83">
        <v>29098</v>
      </c>
      <c r="G573" s="157">
        <v>84</v>
      </c>
      <c r="H573" s="157">
        <v>27053</v>
      </c>
      <c r="I573" s="19">
        <v>0</v>
      </c>
      <c r="J573" s="19">
        <v>0</v>
      </c>
      <c r="K573" s="19">
        <v>952</v>
      </c>
      <c r="L573" s="19">
        <v>114193</v>
      </c>
      <c r="M573" s="19">
        <v>0</v>
      </c>
      <c r="N573" s="19">
        <v>0</v>
      </c>
      <c r="O573" s="55">
        <f t="shared" si="1381"/>
        <v>2385</v>
      </c>
      <c r="P573" s="55">
        <f t="shared" si="1382"/>
        <v>543440</v>
      </c>
      <c r="Q573" s="19">
        <v>2000</v>
      </c>
      <c r="R573" s="19">
        <v>342367</v>
      </c>
      <c r="S573" s="19">
        <v>7</v>
      </c>
      <c r="T573" s="19">
        <v>3709</v>
      </c>
      <c r="U573" s="19">
        <v>31</v>
      </c>
      <c r="V573" s="19">
        <v>16936</v>
      </c>
      <c r="W573" s="19">
        <v>0</v>
      </c>
      <c r="X573" s="19">
        <v>0</v>
      </c>
      <c r="Y573" s="19">
        <v>129</v>
      </c>
      <c r="Z573" s="52">
        <v>28083</v>
      </c>
      <c r="AA573" s="19">
        <v>0</v>
      </c>
      <c r="AB573" s="19">
        <v>0</v>
      </c>
      <c r="AC573" s="56">
        <f t="shared" si="1383"/>
        <v>167</v>
      </c>
      <c r="AD573" s="56">
        <f t="shared" si="1384"/>
        <v>48728</v>
      </c>
      <c r="AE573" s="19">
        <v>0</v>
      </c>
      <c r="AF573" s="19">
        <v>0</v>
      </c>
      <c r="AG573" s="19">
        <v>12</v>
      </c>
      <c r="AH573" s="19">
        <v>4375</v>
      </c>
      <c r="AI573" s="19">
        <v>42</v>
      </c>
      <c r="AJ573" s="19">
        <v>37374</v>
      </c>
      <c r="AK573" s="19">
        <v>0</v>
      </c>
      <c r="AL573" s="19">
        <v>0</v>
      </c>
      <c r="AM573" s="19">
        <v>0</v>
      </c>
      <c r="AN573" s="19">
        <v>0</v>
      </c>
      <c r="AO573" s="19">
        <v>158</v>
      </c>
      <c r="AP573" s="19">
        <v>49435</v>
      </c>
      <c r="AQ573" s="19">
        <v>2</v>
      </c>
      <c r="AR573" s="45">
        <v>1000</v>
      </c>
      <c r="AS573" s="57">
        <f t="shared" si="1385"/>
        <v>2764</v>
      </c>
      <c r="AT573" s="57">
        <f t="shared" si="1386"/>
        <v>683352</v>
      </c>
      <c r="AU573" s="19">
        <v>1738</v>
      </c>
      <c r="AV573" s="45">
        <v>283620</v>
      </c>
      <c r="AW573" s="19">
        <v>100</v>
      </c>
      <c r="AX573" s="19">
        <v>7717</v>
      </c>
      <c r="AY573" s="19">
        <v>0</v>
      </c>
      <c r="AZ573" s="19">
        <v>0</v>
      </c>
      <c r="BA573" s="19">
        <v>0</v>
      </c>
      <c r="BB573" s="19">
        <v>0</v>
      </c>
      <c r="BC573" s="19">
        <v>0</v>
      </c>
      <c r="BD573" s="19">
        <v>0</v>
      </c>
      <c r="BE573" s="19">
        <v>60</v>
      </c>
      <c r="BF573" s="19">
        <v>6144</v>
      </c>
      <c r="BG573" s="19">
        <v>45</v>
      </c>
      <c r="BH573" s="19">
        <v>4510</v>
      </c>
      <c r="BI573" s="58">
        <f t="shared" si="1387"/>
        <v>105</v>
      </c>
      <c r="BJ573" s="59">
        <f t="shared" si="1388"/>
        <v>10654</v>
      </c>
      <c r="BK573" s="58">
        <f t="shared" si="1389"/>
        <v>2869</v>
      </c>
      <c r="BL573" s="59">
        <f t="shared" si="1390"/>
        <v>694006</v>
      </c>
    </row>
    <row r="574" spans="1:64" s="60" customFormat="1" ht="18" customHeight="1" thickBot="1" x14ac:dyDescent="0.3">
      <c r="A574" s="53" t="s">
        <v>14</v>
      </c>
      <c r="B574" s="54" t="s">
        <v>59</v>
      </c>
      <c r="C574" s="44">
        <v>4729</v>
      </c>
      <c r="D574" s="45">
        <v>245309</v>
      </c>
      <c r="E574" s="19">
        <v>613</v>
      </c>
      <c r="F574" s="45">
        <v>31857</v>
      </c>
      <c r="G574" s="150">
        <v>207</v>
      </c>
      <c r="H574" s="150">
        <v>13287</v>
      </c>
      <c r="I574" s="44">
        <v>1037</v>
      </c>
      <c r="J574" s="19">
        <v>28672</v>
      </c>
      <c r="K574" s="44">
        <v>28</v>
      </c>
      <c r="L574" s="19">
        <v>27314</v>
      </c>
      <c r="M574" s="19">
        <v>0</v>
      </c>
      <c r="N574" s="19">
        <v>0</v>
      </c>
      <c r="O574" s="55">
        <f t="shared" si="1381"/>
        <v>6407</v>
      </c>
      <c r="P574" s="55">
        <f t="shared" si="1382"/>
        <v>333152</v>
      </c>
      <c r="Q574" s="19">
        <v>5299</v>
      </c>
      <c r="R574" s="19">
        <v>209885</v>
      </c>
      <c r="S574" s="44">
        <v>224</v>
      </c>
      <c r="T574" s="78">
        <v>17036</v>
      </c>
      <c r="U574" s="44">
        <v>126</v>
      </c>
      <c r="V574" s="19">
        <v>17036</v>
      </c>
      <c r="W574" s="44">
        <v>47</v>
      </c>
      <c r="X574" s="19">
        <v>11568</v>
      </c>
      <c r="Y574" s="19">
        <v>0</v>
      </c>
      <c r="Z574" s="52">
        <v>0</v>
      </c>
      <c r="AA574" s="19">
        <v>0</v>
      </c>
      <c r="AB574" s="19">
        <v>0</v>
      </c>
      <c r="AC574" s="56">
        <f t="shared" si="1383"/>
        <v>397</v>
      </c>
      <c r="AD574" s="56">
        <f t="shared" si="1384"/>
        <v>45640</v>
      </c>
      <c r="AE574" s="19">
        <v>3</v>
      </c>
      <c r="AF574" s="19">
        <v>113</v>
      </c>
      <c r="AG574" s="19">
        <v>27</v>
      </c>
      <c r="AH574" s="19">
        <v>2470</v>
      </c>
      <c r="AI574" s="19">
        <v>80</v>
      </c>
      <c r="AJ574" s="19">
        <v>13247</v>
      </c>
      <c r="AK574" s="19">
        <v>56</v>
      </c>
      <c r="AL574" s="19">
        <v>2819</v>
      </c>
      <c r="AM574" s="44">
        <v>0</v>
      </c>
      <c r="AN574" s="19">
        <v>0</v>
      </c>
      <c r="AO574" s="19">
        <v>896</v>
      </c>
      <c r="AP574" s="19">
        <v>3109</v>
      </c>
      <c r="AQ574" s="19">
        <v>0</v>
      </c>
      <c r="AR574" s="45">
        <v>0</v>
      </c>
      <c r="AS574" s="57">
        <f t="shared" si="1385"/>
        <v>7866</v>
      </c>
      <c r="AT574" s="57">
        <f t="shared" si="1386"/>
        <v>400550</v>
      </c>
      <c r="AU574" s="19">
        <v>4816</v>
      </c>
      <c r="AV574" s="45">
        <v>164216</v>
      </c>
      <c r="AW574" s="19">
        <v>290</v>
      </c>
      <c r="AX574" s="19">
        <v>15487</v>
      </c>
      <c r="AY574" s="19">
        <v>0</v>
      </c>
      <c r="AZ574" s="19">
        <v>0</v>
      </c>
      <c r="BA574" s="19">
        <v>0</v>
      </c>
      <c r="BB574" s="19">
        <v>0</v>
      </c>
      <c r="BC574" s="19">
        <v>0</v>
      </c>
      <c r="BD574" s="19">
        <v>0</v>
      </c>
      <c r="BE574" s="19">
        <v>0</v>
      </c>
      <c r="BF574" s="78">
        <v>0</v>
      </c>
      <c r="BG574" s="19">
        <v>801</v>
      </c>
      <c r="BH574" s="19">
        <v>100417</v>
      </c>
      <c r="BI574" s="58">
        <f t="shared" si="1387"/>
        <v>801</v>
      </c>
      <c r="BJ574" s="59">
        <f t="shared" si="1388"/>
        <v>100417</v>
      </c>
      <c r="BK574" s="58">
        <f t="shared" si="1389"/>
        <v>8667</v>
      </c>
      <c r="BL574" s="59">
        <f t="shared" si="1390"/>
        <v>500967</v>
      </c>
    </row>
    <row r="575" spans="1:64" s="60" customFormat="1" ht="18" customHeight="1" thickBot="1" x14ac:dyDescent="0.3">
      <c r="A575" s="53" t="s">
        <v>15</v>
      </c>
      <c r="B575" s="54" t="s">
        <v>59</v>
      </c>
      <c r="C575" s="19">
        <v>7809</v>
      </c>
      <c r="D575" s="45">
        <v>346392</v>
      </c>
      <c r="E575" s="19">
        <v>2656</v>
      </c>
      <c r="F575" s="45">
        <v>103705</v>
      </c>
      <c r="G575" s="150">
        <v>6879</v>
      </c>
      <c r="H575" s="150">
        <v>268064</v>
      </c>
      <c r="I575" s="19">
        <v>137</v>
      </c>
      <c r="J575" s="19">
        <v>11082</v>
      </c>
      <c r="K575" s="19">
        <v>17</v>
      </c>
      <c r="L575" s="19">
        <v>9254</v>
      </c>
      <c r="M575" s="19">
        <v>0</v>
      </c>
      <c r="N575" s="19">
        <v>0</v>
      </c>
      <c r="O575" s="55">
        <f t="shared" si="1381"/>
        <v>10619</v>
      </c>
      <c r="P575" s="55">
        <f t="shared" si="1382"/>
        <v>470433</v>
      </c>
      <c r="Q575" s="19">
        <v>8725</v>
      </c>
      <c r="R575" s="19">
        <v>296372</v>
      </c>
      <c r="S575" s="19">
        <v>147</v>
      </c>
      <c r="T575" s="19">
        <v>14477</v>
      </c>
      <c r="U575" s="19">
        <v>0</v>
      </c>
      <c r="V575" s="19">
        <v>0</v>
      </c>
      <c r="W575" s="19">
        <v>0</v>
      </c>
      <c r="X575" s="19">
        <v>0</v>
      </c>
      <c r="Y575" s="19">
        <v>0</v>
      </c>
      <c r="Z575" s="52">
        <v>0</v>
      </c>
      <c r="AA575" s="19">
        <v>0</v>
      </c>
      <c r="AB575" s="19">
        <v>0</v>
      </c>
      <c r="AC575" s="56">
        <f t="shared" si="1383"/>
        <v>147</v>
      </c>
      <c r="AD575" s="56">
        <f t="shared" si="1384"/>
        <v>14477</v>
      </c>
      <c r="AE575" s="19">
        <v>0</v>
      </c>
      <c r="AF575" s="19">
        <v>0</v>
      </c>
      <c r="AG575" s="19">
        <v>0</v>
      </c>
      <c r="AH575" s="19">
        <v>0</v>
      </c>
      <c r="AI575" s="19">
        <v>48</v>
      </c>
      <c r="AJ575" s="19">
        <v>20826</v>
      </c>
      <c r="AK575" s="19">
        <v>0</v>
      </c>
      <c r="AL575" s="19">
        <v>0</v>
      </c>
      <c r="AM575" s="19">
        <v>0</v>
      </c>
      <c r="AN575" s="19">
        <v>0</v>
      </c>
      <c r="AO575" s="19">
        <v>1402</v>
      </c>
      <c r="AP575" s="19">
        <v>180612</v>
      </c>
      <c r="AQ575" s="19">
        <v>10</v>
      </c>
      <c r="AR575" s="45">
        <v>10000</v>
      </c>
      <c r="AS575" s="57">
        <f t="shared" si="1385"/>
        <v>12216</v>
      </c>
      <c r="AT575" s="57">
        <f t="shared" si="1386"/>
        <v>686348</v>
      </c>
      <c r="AU575" s="19">
        <v>7424</v>
      </c>
      <c r="AV575" s="45">
        <v>282154</v>
      </c>
      <c r="AW575" s="19">
        <v>436</v>
      </c>
      <c r="AX575" s="19">
        <v>22731</v>
      </c>
      <c r="AY575" s="19">
        <v>0</v>
      </c>
      <c r="AZ575" s="19">
        <v>0</v>
      </c>
      <c r="BA575" s="19">
        <v>0</v>
      </c>
      <c r="BB575" s="19">
        <v>0</v>
      </c>
      <c r="BC575" s="19">
        <v>0</v>
      </c>
      <c r="BD575" s="19">
        <v>0</v>
      </c>
      <c r="BE575" s="19">
        <v>0</v>
      </c>
      <c r="BF575" s="19">
        <v>0</v>
      </c>
      <c r="BG575" s="19">
        <v>563</v>
      </c>
      <c r="BH575" s="19">
        <v>84412</v>
      </c>
      <c r="BI575" s="58">
        <f t="shared" si="1387"/>
        <v>563</v>
      </c>
      <c r="BJ575" s="59">
        <f t="shared" si="1388"/>
        <v>84412</v>
      </c>
      <c r="BK575" s="58">
        <f t="shared" si="1389"/>
        <v>12779</v>
      </c>
      <c r="BL575" s="59">
        <f t="shared" si="1390"/>
        <v>770760</v>
      </c>
    </row>
    <row r="576" spans="1:64" s="60" customFormat="1" ht="18" customHeight="1" thickBot="1" x14ac:dyDescent="0.3">
      <c r="A576" s="53" t="s">
        <v>22</v>
      </c>
      <c r="B576" s="54" t="s">
        <v>59</v>
      </c>
      <c r="C576" s="19">
        <v>1381</v>
      </c>
      <c r="D576" s="45">
        <v>186873</v>
      </c>
      <c r="E576" s="77">
        <v>468</v>
      </c>
      <c r="F576" s="84">
        <v>61388</v>
      </c>
      <c r="G576" s="158">
        <v>115</v>
      </c>
      <c r="H576" s="158">
        <v>17111</v>
      </c>
      <c r="I576" s="19">
        <v>0</v>
      </c>
      <c r="J576" s="19">
        <v>0</v>
      </c>
      <c r="K576" s="19">
        <v>27</v>
      </c>
      <c r="L576" s="19">
        <v>5529</v>
      </c>
      <c r="M576" s="20">
        <v>0</v>
      </c>
      <c r="N576" s="20">
        <v>0</v>
      </c>
      <c r="O576" s="55">
        <f t="shared" si="1381"/>
        <v>1876</v>
      </c>
      <c r="P576" s="55">
        <f t="shared" si="1382"/>
        <v>253790</v>
      </c>
      <c r="Q576" s="19">
        <v>1564</v>
      </c>
      <c r="R576" s="19">
        <v>159887</v>
      </c>
      <c r="S576" s="20">
        <v>108</v>
      </c>
      <c r="T576" s="20">
        <v>15125</v>
      </c>
      <c r="U576" s="20">
        <v>8</v>
      </c>
      <c r="V576" s="20">
        <v>8545</v>
      </c>
      <c r="W576" s="20">
        <v>0</v>
      </c>
      <c r="X576" s="20">
        <v>0</v>
      </c>
      <c r="Y576" s="20">
        <v>0</v>
      </c>
      <c r="Z576" s="71">
        <v>0</v>
      </c>
      <c r="AA576" s="20">
        <v>0</v>
      </c>
      <c r="AB576" s="20">
        <v>0</v>
      </c>
      <c r="AC576" s="56">
        <f t="shared" si="1383"/>
        <v>116</v>
      </c>
      <c r="AD576" s="56">
        <f t="shared" si="1384"/>
        <v>23670</v>
      </c>
      <c r="AE576" s="20">
        <v>0</v>
      </c>
      <c r="AF576" s="20">
        <v>0</v>
      </c>
      <c r="AG576" s="20">
        <v>0</v>
      </c>
      <c r="AH576" s="20">
        <v>0</v>
      </c>
      <c r="AI576" s="20">
        <v>22</v>
      </c>
      <c r="AJ576" s="20">
        <v>9821</v>
      </c>
      <c r="AK576" s="20">
        <v>0</v>
      </c>
      <c r="AL576" s="20">
        <v>0</v>
      </c>
      <c r="AM576" s="20">
        <v>4</v>
      </c>
      <c r="AN576" s="20">
        <v>56</v>
      </c>
      <c r="AO576" s="20">
        <v>23</v>
      </c>
      <c r="AP576" s="20">
        <v>1119</v>
      </c>
      <c r="AQ576" s="20">
        <v>0</v>
      </c>
      <c r="AR576" s="70">
        <v>0</v>
      </c>
      <c r="AS576" s="57">
        <f t="shared" si="1385"/>
        <v>2041</v>
      </c>
      <c r="AT576" s="57">
        <f t="shared" si="1386"/>
        <v>288456</v>
      </c>
      <c r="AU576" s="19">
        <v>1255</v>
      </c>
      <c r="AV576" s="45">
        <v>118520</v>
      </c>
      <c r="AW576" s="20">
        <v>154</v>
      </c>
      <c r="AX576" s="20">
        <v>11616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20">
        <v>0</v>
      </c>
      <c r="BE576" s="20">
        <v>5</v>
      </c>
      <c r="BF576" s="20">
        <v>614</v>
      </c>
      <c r="BG576" s="19">
        <v>75</v>
      </c>
      <c r="BH576" s="19">
        <v>25932</v>
      </c>
      <c r="BI576" s="58">
        <f t="shared" si="1387"/>
        <v>80</v>
      </c>
      <c r="BJ576" s="59">
        <f t="shared" si="1388"/>
        <v>26546</v>
      </c>
      <c r="BK576" s="58">
        <f t="shared" si="1389"/>
        <v>2121</v>
      </c>
      <c r="BL576" s="59">
        <f t="shared" si="1390"/>
        <v>315002</v>
      </c>
    </row>
    <row r="577" spans="1:64" s="60" customFormat="1" ht="18" customHeight="1" thickBot="1" x14ac:dyDescent="0.3">
      <c r="A577" s="53" t="s">
        <v>23</v>
      </c>
      <c r="B577" s="54" t="s">
        <v>59</v>
      </c>
      <c r="C577" s="19">
        <v>189</v>
      </c>
      <c r="D577" s="45">
        <v>58356</v>
      </c>
      <c r="E577" s="19">
        <v>31</v>
      </c>
      <c r="F577" s="45">
        <v>3063</v>
      </c>
      <c r="G577" s="150">
        <v>18</v>
      </c>
      <c r="H577" s="150">
        <v>5183</v>
      </c>
      <c r="I577" s="19">
        <v>27</v>
      </c>
      <c r="J577" s="19">
        <v>5528</v>
      </c>
      <c r="K577" s="19">
        <v>8</v>
      </c>
      <c r="L577" s="19">
        <v>18430</v>
      </c>
      <c r="M577" s="19">
        <v>0</v>
      </c>
      <c r="N577" s="19">
        <v>0</v>
      </c>
      <c r="O577" s="55">
        <f t="shared" si="1381"/>
        <v>255</v>
      </c>
      <c r="P577" s="55">
        <f t="shared" si="1382"/>
        <v>85377</v>
      </c>
      <c r="Q577" s="19">
        <v>214</v>
      </c>
      <c r="R577" s="19">
        <v>53787</v>
      </c>
      <c r="S577" s="19">
        <v>199</v>
      </c>
      <c r="T577" s="19">
        <v>2427</v>
      </c>
      <c r="U577" s="19">
        <v>36</v>
      </c>
      <c r="V577" s="19">
        <v>7283</v>
      </c>
      <c r="W577" s="19">
        <v>0</v>
      </c>
      <c r="X577" s="19">
        <v>0</v>
      </c>
      <c r="Y577" s="19">
        <v>12</v>
      </c>
      <c r="Z577" s="52">
        <v>607</v>
      </c>
      <c r="AA577" s="19">
        <v>0</v>
      </c>
      <c r="AB577" s="19">
        <v>0</v>
      </c>
      <c r="AC577" s="56">
        <f t="shared" si="1383"/>
        <v>247</v>
      </c>
      <c r="AD577" s="56">
        <f t="shared" si="1384"/>
        <v>10317</v>
      </c>
      <c r="AE577" s="19">
        <v>0</v>
      </c>
      <c r="AF577" s="19">
        <v>0</v>
      </c>
      <c r="AG577" s="19">
        <v>2</v>
      </c>
      <c r="AH577" s="19">
        <v>1221</v>
      </c>
      <c r="AI577" s="19">
        <v>5</v>
      </c>
      <c r="AJ577" s="19">
        <v>3065</v>
      </c>
      <c r="AK577" s="19">
        <v>2</v>
      </c>
      <c r="AL577" s="19">
        <v>225</v>
      </c>
      <c r="AM577" s="19">
        <v>2</v>
      </c>
      <c r="AN577" s="19">
        <v>113</v>
      </c>
      <c r="AO577" s="19">
        <v>12</v>
      </c>
      <c r="AP577" s="19">
        <v>1244</v>
      </c>
      <c r="AQ577" s="19">
        <v>0</v>
      </c>
      <c r="AR577" s="45">
        <v>0</v>
      </c>
      <c r="AS577" s="57">
        <f t="shared" si="1385"/>
        <v>525</v>
      </c>
      <c r="AT577" s="57">
        <f t="shared" si="1386"/>
        <v>101562</v>
      </c>
      <c r="AU577" s="19">
        <v>323</v>
      </c>
      <c r="AV577" s="45">
        <v>41623</v>
      </c>
      <c r="AW577" s="19">
        <v>15</v>
      </c>
      <c r="AX577" s="19">
        <v>678</v>
      </c>
      <c r="AY577" s="19">
        <v>0</v>
      </c>
      <c r="AZ577" s="19">
        <v>0</v>
      </c>
      <c r="BA577" s="19">
        <v>0</v>
      </c>
      <c r="BB577" s="19">
        <v>451</v>
      </c>
      <c r="BC577" s="19">
        <v>4</v>
      </c>
      <c r="BD577" s="19">
        <v>451</v>
      </c>
      <c r="BE577" s="19">
        <v>12</v>
      </c>
      <c r="BF577" s="19">
        <v>2458</v>
      </c>
      <c r="BG577" s="19">
        <v>22</v>
      </c>
      <c r="BH577" s="19">
        <v>225</v>
      </c>
      <c r="BI577" s="58">
        <f t="shared" si="1387"/>
        <v>38</v>
      </c>
      <c r="BJ577" s="59">
        <f t="shared" si="1388"/>
        <v>3585</v>
      </c>
      <c r="BK577" s="58">
        <f t="shared" si="1389"/>
        <v>563</v>
      </c>
      <c r="BL577" s="59">
        <f t="shared" si="1390"/>
        <v>105147</v>
      </c>
    </row>
    <row r="578" spans="1:64" s="60" customFormat="1" ht="20.25" customHeight="1" thickBot="1" x14ac:dyDescent="0.3">
      <c r="A578" s="3">
        <v>26</v>
      </c>
      <c r="B578" s="4" t="s">
        <v>59</v>
      </c>
      <c r="C578" s="30">
        <f>SUM(C558:C577)</f>
        <v>25337</v>
      </c>
      <c r="D578" s="2">
        <f>SUM(D558:D577)</f>
        <v>2916590</v>
      </c>
      <c r="E578" s="30">
        <f>SUM(E558:E577)</f>
        <v>5632</v>
      </c>
      <c r="F578" s="2">
        <f>SUM(F558:F577)</f>
        <v>599162</v>
      </c>
      <c r="G578" s="30">
        <f t="shared" ref="G578" si="1507">SUM(G558:G577)</f>
        <v>9134</v>
      </c>
      <c r="H578" s="2">
        <f t="shared" ref="H578" si="1508">SUM(H558:H577)</f>
        <v>739124</v>
      </c>
      <c r="I578" s="30">
        <f t="shared" ref="I578" si="1509">SUM(I558:I577)</f>
        <v>3396</v>
      </c>
      <c r="J578" s="2">
        <f t="shared" ref="J578" si="1510">SUM(J558:J577)</f>
        <v>362584</v>
      </c>
      <c r="K578" s="30">
        <f t="shared" ref="K578" si="1511">SUM(K558:K577)</f>
        <v>2985</v>
      </c>
      <c r="L578" s="2">
        <f t="shared" ref="L578" si="1512">SUM(L558:L577)</f>
        <v>1158281</v>
      </c>
      <c r="M578" s="30">
        <f t="shared" ref="M578" si="1513">SUM(M558:M577)</f>
        <v>65</v>
      </c>
      <c r="N578" s="2">
        <f t="shared" ref="N578" si="1514">SUM(N558:N577)</f>
        <v>18555</v>
      </c>
      <c r="O578" s="30">
        <f t="shared" ref="O578" si="1515">SUM(O558:O577)</f>
        <v>37350</v>
      </c>
      <c r="P578" s="2">
        <f t="shared" ref="P578" si="1516">SUM(P558:P577)</f>
        <v>5036617</v>
      </c>
      <c r="Q578" s="30">
        <f t="shared" ref="Q578" si="1517">SUM(Q558:Q577)</f>
        <v>30970</v>
      </c>
      <c r="R578" s="2">
        <f t="shared" ref="R578" si="1518">SUM(R558:R577)</f>
        <v>3173064</v>
      </c>
      <c r="S578" s="30">
        <f t="shared" ref="S578" si="1519">SUM(S558:S577)</f>
        <v>2926</v>
      </c>
      <c r="T578" s="2">
        <f t="shared" ref="T578" si="1520">SUM(T558:T577)</f>
        <v>1380928</v>
      </c>
      <c r="U578" s="30">
        <f t="shared" ref="U578" si="1521">SUM(U558:U577)</f>
        <v>993</v>
      </c>
      <c r="V578" s="2">
        <f t="shared" ref="V578" si="1522">SUM(V558:V577)</f>
        <v>1006881</v>
      </c>
      <c r="W578" s="30">
        <f t="shared" ref="W578" si="1523">SUM(W558:W577)</f>
        <v>116</v>
      </c>
      <c r="X578" s="2">
        <f t="shared" ref="X578" si="1524">SUM(X558:X577)</f>
        <v>324021</v>
      </c>
      <c r="Y578" s="30">
        <f t="shared" ref="Y578" si="1525">SUM(Y558:Y577)</f>
        <v>453</v>
      </c>
      <c r="Z578" s="2">
        <f t="shared" ref="Z578" si="1526">SUM(Z558:Z577)</f>
        <v>120379</v>
      </c>
      <c r="AA578" s="30">
        <f t="shared" ref="AA578" si="1527">SUM(AA558:AA577)</f>
        <v>52</v>
      </c>
      <c r="AB578" s="2">
        <f t="shared" ref="AB578" si="1528">SUM(AB558:AB577)</f>
        <v>16339</v>
      </c>
      <c r="AC578" s="30">
        <f t="shared" ref="AC578" si="1529">SUM(AC558:AC577)</f>
        <v>4488</v>
      </c>
      <c r="AD578" s="2">
        <f t="shared" ref="AD578" si="1530">SUM(AD558:AD577)</f>
        <v>2832209</v>
      </c>
      <c r="AE578" s="30">
        <f t="shared" ref="AE578" si="1531">SUM(AE558:AE577)</f>
        <v>3</v>
      </c>
      <c r="AF578" s="2">
        <f t="shared" ref="AF578" si="1532">SUM(AF558:AF577)</f>
        <v>113</v>
      </c>
      <c r="AG578" s="30">
        <f t="shared" ref="AG578" si="1533">SUM(AG558:AG577)</f>
        <v>301</v>
      </c>
      <c r="AH578" s="2">
        <f t="shared" ref="AH578" si="1534">SUM(AH558:AH577)</f>
        <v>77262</v>
      </c>
      <c r="AI578" s="30">
        <f t="shared" ref="AI578" si="1535">SUM(AI558:AI577)</f>
        <v>699</v>
      </c>
      <c r="AJ578" s="2">
        <f t="shared" ref="AJ578" si="1536">SUM(AJ558:AJ577)</f>
        <v>393798</v>
      </c>
      <c r="AK578" s="30">
        <f t="shared" ref="AK578" si="1537">SUM(AK558:AK577)</f>
        <v>132</v>
      </c>
      <c r="AL578" s="2">
        <f t="shared" ref="AL578" si="1538">SUM(AL558:AL577)</f>
        <v>25451</v>
      </c>
      <c r="AM578" s="30">
        <f t="shared" ref="AM578" si="1539">SUM(AM558:AM577)</f>
        <v>143</v>
      </c>
      <c r="AN578" s="2">
        <f t="shared" ref="AN578" si="1540">SUM(AN558:AN577)</f>
        <v>20836</v>
      </c>
      <c r="AO578" s="30">
        <f t="shared" ref="AO578" si="1541">SUM(AO558:AO577)</f>
        <v>4603</v>
      </c>
      <c r="AP578" s="2">
        <f t="shared" ref="AP578" si="1542">SUM(AP558:AP577)</f>
        <v>426962</v>
      </c>
      <c r="AQ578" s="30">
        <f t="shared" ref="AQ578" si="1543">SUM(AQ558:AQ577)</f>
        <v>47</v>
      </c>
      <c r="AR578" s="2">
        <f t="shared" ref="AR578" si="1544">SUM(AR558:AR577)</f>
        <v>25538</v>
      </c>
      <c r="AS578" s="30">
        <f t="shared" ref="AS578" si="1545">SUM(AS558:AS577)</f>
        <v>47719</v>
      </c>
      <c r="AT578" s="2">
        <f t="shared" ref="AT578" si="1546">SUM(AT558:AT577)</f>
        <v>8813248</v>
      </c>
      <c r="AU578" s="30">
        <f t="shared" ref="AU578" si="1547">SUM(AU558:AU577)</f>
        <v>29877</v>
      </c>
      <c r="AV578" s="2">
        <f t="shared" ref="AV578" si="1548">SUM(AV558:AV577)</f>
        <v>3753345</v>
      </c>
      <c r="AW578" s="30">
        <f t="shared" ref="AW578" si="1549">SUM(AW558:AW577)</f>
        <v>2742</v>
      </c>
      <c r="AX578" s="2">
        <f t="shared" ref="AX578" si="1550">SUM(AX558:AX577)</f>
        <v>459844</v>
      </c>
      <c r="AY578" s="30">
        <f t="shared" ref="AY578" si="1551">SUM(AY558:AY577)</f>
        <v>0</v>
      </c>
      <c r="AZ578" s="2">
        <f t="shared" ref="AZ578" si="1552">SUM(AZ558:AZ577)</f>
        <v>0</v>
      </c>
      <c r="BA578" s="30">
        <f t="shared" ref="BA578" si="1553">SUM(BA558:BA577)</f>
        <v>10</v>
      </c>
      <c r="BB578" s="2">
        <f t="shared" ref="BB578" si="1554">SUM(BB558:BB577)</f>
        <v>36210</v>
      </c>
      <c r="BC578" s="30">
        <f t="shared" ref="BC578" si="1555">SUM(BC558:BC577)</f>
        <v>21</v>
      </c>
      <c r="BD578" s="2">
        <f t="shared" ref="BD578" si="1556">SUM(BD558:BD577)</f>
        <v>197493</v>
      </c>
      <c r="BE578" s="30">
        <f t="shared" ref="BE578" si="1557">SUM(BE558:BE577)</f>
        <v>1133</v>
      </c>
      <c r="BF578" s="2">
        <f t="shared" ref="BF578" si="1558">SUM(BF558:BF577)</f>
        <v>1352426</v>
      </c>
      <c r="BG578" s="30">
        <f t="shared" ref="BG578" si="1559">SUM(BG558:BG577)</f>
        <v>4602</v>
      </c>
      <c r="BH578" s="2">
        <f t="shared" ref="BH578" si="1560">SUM(BH558:BH577)</f>
        <v>1617976</v>
      </c>
      <c r="BI578" s="30">
        <f t="shared" ref="BI578" si="1561">SUM(BI558:BI577)</f>
        <v>5766</v>
      </c>
      <c r="BJ578" s="2">
        <f t="shared" ref="BJ578" si="1562">SUM(BJ558:BJ577)</f>
        <v>3204105</v>
      </c>
      <c r="BK578" s="30">
        <f t="shared" ref="BK578" si="1563">SUM(BK558:BK577)</f>
        <v>53485</v>
      </c>
      <c r="BL578" s="2">
        <f t="shared" ref="BL578" si="1564">SUM(BL558:BL577)</f>
        <v>12017353</v>
      </c>
    </row>
    <row r="579" spans="1:64" s="60" customFormat="1" ht="18" customHeight="1" thickBot="1" x14ac:dyDescent="0.3">
      <c r="A579" s="53"/>
      <c r="B579" s="54"/>
      <c r="C579" s="19">
        <v>0</v>
      </c>
      <c r="D579" s="45"/>
      <c r="E579" s="19">
        <v>0</v>
      </c>
      <c r="F579" s="45"/>
      <c r="G579" s="150">
        <v>0</v>
      </c>
      <c r="H579" s="150">
        <v>0</v>
      </c>
      <c r="I579" s="19"/>
      <c r="J579" s="19"/>
      <c r="K579" s="19"/>
      <c r="L579" s="19"/>
      <c r="M579" s="19"/>
      <c r="N579" s="19"/>
      <c r="O579" s="55">
        <f t="shared" si="1381"/>
        <v>0</v>
      </c>
      <c r="P579" s="55">
        <f t="shared" si="1382"/>
        <v>0</v>
      </c>
      <c r="Q579" s="19"/>
      <c r="R579" s="19"/>
      <c r="S579" s="19"/>
      <c r="T579" s="19"/>
      <c r="U579" s="19"/>
      <c r="V579" s="19"/>
      <c r="W579" s="19"/>
      <c r="X579" s="19"/>
      <c r="Y579" s="19"/>
      <c r="Z579" s="52"/>
      <c r="AA579" s="19"/>
      <c r="AB579" s="19"/>
      <c r="AC579" s="56">
        <f t="shared" si="1383"/>
        <v>0</v>
      </c>
      <c r="AD579" s="56">
        <f t="shared" si="1384"/>
        <v>0</v>
      </c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45"/>
      <c r="AS579" s="57">
        <f t="shared" si="1385"/>
        <v>0</v>
      </c>
      <c r="AT579" s="57">
        <f t="shared" si="1386"/>
        <v>0</v>
      </c>
      <c r="AU579" s="19"/>
      <c r="AV579" s="45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58">
        <f t="shared" si="1387"/>
        <v>0</v>
      </c>
      <c r="BJ579" s="59">
        <f t="shared" si="1388"/>
        <v>0</v>
      </c>
      <c r="BK579" s="58">
        <f t="shared" si="1389"/>
        <v>0</v>
      </c>
      <c r="BL579" s="59">
        <f t="shared" si="1390"/>
        <v>0</v>
      </c>
    </row>
    <row r="580" spans="1:64" s="60" customFormat="1" ht="18" customHeight="1" thickBot="1" x14ac:dyDescent="0.3">
      <c r="A580" s="53" t="s">
        <v>4</v>
      </c>
      <c r="B580" s="54" t="s">
        <v>60</v>
      </c>
      <c r="C580" s="19">
        <v>0</v>
      </c>
      <c r="D580" s="45">
        <v>0</v>
      </c>
      <c r="E580" s="19">
        <v>0</v>
      </c>
      <c r="F580" s="45">
        <v>0</v>
      </c>
      <c r="G580" s="150">
        <v>0</v>
      </c>
      <c r="H580" s="150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55">
        <f t="shared" si="1381"/>
        <v>0</v>
      </c>
      <c r="P580" s="55">
        <f t="shared" si="1382"/>
        <v>0</v>
      </c>
      <c r="Q580" s="19">
        <v>0</v>
      </c>
      <c r="R580" s="19">
        <v>0</v>
      </c>
      <c r="S580" s="19">
        <v>0</v>
      </c>
      <c r="T580" s="19">
        <v>0</v>
      </c>
      <c r="U580" s="19">
        <v>0</v>
      </c>
      <c r="V580" s="19">
        <v>0</v>
      </c>
      <c r="W580" s="19">
        <v>0</v>
      </c>
      <c r="X580" s="19">
        <v>0</v>
      </c>
      <c r="Y580" s="19">
        <v>0</v>
      </c>
      <c r="Z580" s="52">
        <v>0</v>
      </c>
      <c r="AA580" s="19">
        <v>0</v>
      </c>
      <c r="AB580" s="19">
        <v>0</v>
      </c>
      <c r="AC580" s="56">
        <f t="shared" si="1383"/>
        <v>0</v>
      </c>
      <c r="AD580" s="56">
        <f t="shared" si="1384"/>
        <v>0</v>
      </c>
      <c r="AE580" s="19">
        <v>0</v>
      </c>
      <c r="AF580" s="19">
        <v>0</v>
      </c>
      <c r="AG580" s="19">
        <v>0</v>
      </c>
      <c r="AH580" s="19">
        <v>0</v>
      </c>
      <c r="AI580" s="19">
        <v>0</v>
      </c>
      <c r="AJ580" s="19">
        <v>0</v>
      </c>
      <c r="AK580" s="19">
        <v>0</v>
      </c>
      <c r="AL580" s="19">
        <v>0</v>
      </c>
      <c r="AM580" s="19">
        <v>0</v>
      </c>
      <c r="AN580" s="19">
        <v>0</v>
      </c>
      <c r="AO580" s="19">
        <v>0</v>
      </c>
      <c r="AP580" s="19">
        <v>0</v>
      </c>
      <c r="AQ580" s="19">
        <v>0</v>
      </c>
      <c r="AR580" s="45">
        <v>0</v>
      </c>
      <c r="AS580" s="57">
        <f t="shared" si="1385"/>
        <v>0</v>
      </c>
      <c r="AT580" s="57">
        <f t="shared" si="1386"/>
        <v>0</v>
      </c>
      <c r="AU580" s="19">
        <v>0</v>
      </c>
      <c r="AV580" s="45">
        <v>0</v>
      </c>
      <c r="AW580" s="19">
        <v>0</v>
      </c>
      <c r="AX580" s="19">
        <v>0</v>
      </c>
      <c r="AY580" s="19">
        <v>0</v>
      </c>
      <c r="AZ580" s="19">
        <v>0</v>
      </c>
      <c r="BA580" s="19">
        <v>0</v>
      </c>
      <c r="BB580" s="19">
        <v>0</v>
      </c>
      <c r="BC580" s="19">
        <v>0</v>
      </c>
      <c r="BD580" s="19">
        <v>0</v>
      </c>
      <c r="BE580" s="19">
        <v>0</v>
      </c>
      <c r="BF580" s="19">
        <v>0</v>
      </c>
      <c r="BG580" s="19">
        <v>0</v>
      </c>
      <c r="BH580" s="19">
        <v>0</v>
      </c>
      <c r="BI580" s="58">
        <f t="shared" si="1387"/>
        <v>0</v>
      </c>
      <c r="BJ580" s="59">
        <f t="shared" si="1388"/>
        <v>0</v>
      </c>
      <c r="BK580" s="58">
        <f t="shared" si="1389"/>
        <v>0</v>
      </c>
      <c r="BL580" s="59">
        <f t="shared" si="1390"/>
        <v>0</v>
      </c>
    </row>
    <row r="581" spans="1:64" s="60" customFormat="1" ht="18" customHeight="1" thickBot="1" x14ac:dyDescent="0.3">
      <c r="A581" s="53" t="s">
        <v>20</v>
      </c>
      <c r="B581" s="54" t="s">
        <v>60</v>
      </c>
      <c r="C581" s="19">
        <v>0</v>
      </c>
      <c r="D581" s="45">
        <v>0</v>
      </c>
      <c r="E581" s="75">
        <v>0</v>
      </c>
      <c r="F581" s="45">
        <v>0</v>
      </c>
      <c r="G581" s="150">
        <v>0</v>
      </c>
      <c r="H581" s="150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55">
        <f t="shared" si="1381"/>
        <v>0</v>
      </c>
      <c r="P581" s="55">
        <f t="shared" si="1382"/>
        <v>0</v>
      </c>
      <c r="Q581" s="19">
        <v>0</v>
      </c>
      <c r="R581" s="19">
        <v>0</v>
      </c>
      <c r="S581" s="19">
        <v>0</v>
      </c>
      <c r="T581" s="19">
        <v>0</v>
      </c>
      <c r="U581" s="19">
        <v>0</v>
      </c>
      <c r="V581" s="19">
        <v>0</v>
      </c>
      <c r="W581" s="19">
        <v>0</v>
      </c>
      <c r="X581" s="19">
        <v>0</v>
      </c>
      <c r="Y581" s="19">
        <v>0</v>
      </c>
      <c r="Z581" s="52">
        <v>0</v>
      </c>
      <c r="AA581" s="19">
        <v>0</v>
      </c>
      <c r="AB581" s="19">
        <v>0</v>
      </c>
      <c r="AC581" s="56">
        <f t="shared" si="1383"/>
        <v>0</v>
      </c>
      <c r="AD581" s="56">
        <f t="shared" si="1384"/>
        <v>0</v>
      </c>
      <c r="AE581" s="19">
        <v>0</v>
      </c>
      <c r="AF581" s="19">
        <v>0</v>
      </c>
      <c r="AG581" s="19">
        <v>0</v>
      </c>
      <c r="AH581" s="19">
        <v>0</v>
      </c>
      <c r="AI581" s="19">
        <v>0</v>
      </c>
      <c r="AJ581" s="19">
        <v>0</v>
      </c>
      <c r="AK581" s="19">
        <v>0</v>
      </c>
      <c r="AL581" s="19">
        <v>0</v>
      </c>
      <c r="AM581" s="19">
        <v>0</v>
      </c>
      <c r="AN581" s="19">
        <v>0</v>
      </c>
      <c r="AO581" s="19">
        <v>0</v>
      </c>
      <c r="AP581" s="19">
        <v>0</v>
      </c>
      <c r="AQ581" s="19">
        <v>0</v>
      </c>
      <c r="AR581" s="45">
        <v>0</v>
      </c>
      <c r="AS581" s="57">
        <f t="shared" si="1385"/>
        <v>0</v>
      </c>
      <c r="AT581" s="57">
        <f t="shared" si="1386"/>
        <v>0</v>
      </c>
      <c r="AU581" s="19">
        <v>0</v>
      </c>
      <c r="AV581" s="45">
        <v>0</v>
      </c>
      <c r="AW581" s="19">
        <v>0</v>
      </c>
      <c r="AX581" s="19">
        <v>0</v>
      </c>
      <c r="AY581" s="19">
        <v>0</v>
      </c>
      <c r="AZ581" s="19">
        <v>0</v>
      </c>
      <c r="BA581" s="19">
        <v>0</v>
      </c>
      <c r="BB581" s="19">
        <v>0</v>
      </c>
      <c r="BC581" s="19">
        <v>0</v>
      </c>
      <c r="BD581" s="19">
        <v>0</v>
      </c>
      <c r="BE581" s="19">
        <v>0</v>
      </c>
      <c r="BF581" s="19">
        <v>0</v>
      </c>
      <c r="BG581" s="19">
        <v>0</v>
      </c>
      <c r="BH581" s="19">
        <v>0</v>
      </c>
      <c r="BI581" s="58">
        <f t="shared" si="1387"/>
        <v>0</v>
      </c>
      <c r="BJ581" s="59">
        <f t="shared" si="1388"/>
        <v>0</v>
      </c>
      <c r="BK581" s="58">
        <f t="shared" si="1389"/>
        <v>0</v>
      </c>
      <c r="BL581" s="59">
        <f t="shared" si="1390"/>
        <v>0</v>
      </c>
    </row>
    <row r="582" spans="1:64" s="60" customFormat="1" ht="18" customHeight="1" thickBot="1" x14ac:dyDescent="0.3">
      <c r="A582" s="53" t="s">
        <v>5</v>
      </c>
      <c r="B582" s="54" t="s">
        <v>60</v>
      </c>
      <c r="C582" s="22">
        <v>4167</v>
      </c>
      <c r="D582" s="45">
        <v>1191429</v>
      </c>
      <c r="E582" s="19">
        <v>1267</v>
      </c>
      <c r="F582" s="45">
        <v>356611</v>
      </c>
      <c r="G582" s="150">
        <v>1068</v>
      </c>
      <c r="H582" s="150">
        <v>163318</v>
      </c>
      <c r="I582" s="22">
        <v>202</v>
      </c>
      <c r="J582" s="19">
        <v>31083</v>
      </c>
      <c r="K582" s="22">
        <v>26</v>
      </c>
      <c r="L582" s="19">
        <v>38952</v>
      </c>
      <c r="M582" s="19">
        <v>0</v>
      </c>
      <c r="N582" s="19">
        <v>0</v>
      </c>
      <c r="O582" s="55">
        <f t="shared" si="1381"/>
        <v>5662</v>
      </c>
      <c r="P582" s="55">
        <f t="shared" si="1382"/>
        <v>1618075</v>
      </c>
      <c r="Q582" s="19">
        <v>4740</v>
      </c>
      <c r="R582" s="19">
        <v>1019387</v>
      </c>
      <c r="S582" s="22">
        <v>63</v>
      </c>
      <c r="T582" s="19">
        <v>36078</v>
      </c>
      <c r="U582" s="22">
        <v>0</v>
      </c>
      <c r="V582" s="19">
        <v>0</v>
      </c>
      <c r="W582" s="22">
        <v>0</v>
      </c>
      <c r="X582" s="22">
        <v>0</v>
      </c>
      <c r="Y582" s="22">
        <v>13</v>
      </c>
      <c r="Z582" s="52">
        <v>1618</v>
      </c>
      <c r="AA582" s="19">
        <v>1</v>
      </c>
      <c r="AB582" s="19">
        <v>520</v>
      </c>
      <c r="AC582" s="56">
        <f t="shared" si="1383"/>
        <v>76</v>
      </c>
      <c r="AD582" s="56">
        <f t="shared" si="1384"/>
        <v>37696</v>
      </c>
      <c r="AE582" s="22">
        <v>0</v>
      </c>
      <c r="AF582" s="19">
        <v>0</v>
      </c>
      <c r="AG582" s="22">
        <v>0</v>
      </c>
      <c r="AH582" s="19">
        <v>0</v>
      </c>
      <c r="AI582" s="22">
        <v>29</v>
      </c>
      <c r="AJ582" s="19">
        <v>14403</v>
      </c>
      <c r="AK582" s="22">
        <v>0</v>
      </c>
      <c r="AL582" s="19">
        <v>0</v>
      </c>
      <c r="AM582" s="22">
        <v>35</v>
      </c>
      <c r="AN582" s="22">
        <v>1400</v>
      </c>
      <c r="AO582" s="22">
        <v>26</v>
      </c>
      <c r="AP582" s="19">
        <v>7966</v>
      </c>
      <c r="AQ582" s="19">
        <v>0</v>
      </c>
      <c r="AR582" s="45">
        <v>0</v>
      </c>
      <c r="AS582" s="57">
        <f t="shared" si="1385"/>
        <v>5828</v>
      </c>
      <c r="AT582" s="57">
        <f t="shared" si="1386"/>
        <v>1679540</v>
      </c>
      <c r="AU582" s="19">
        <v>3519</v>
      </c>
      <c r="AV582" s="45">
        <v>671505</v>
      </c>
      <c r="AW582" s="19">
        <v>844</v>
      </c>
      <c r="AX582" s="19">
        <v>161808</v>
      </c>
      <c r="AY582" s="22">
        <v>0</v>
      </c>
      <c r="AZ582" s="22">
        <v>0</v>
      </c>
      <c r="BA582" s="22">
        <v>0</v>
      </c>
      <c r="BB582" s="19">
        <v>0</v>
      </c>
      <c r="BC582" s="22">
        <v>0</v>
      </c>
      <c r="BD582" s="19">
        <v>0</v>
      </c>
      <c r="BE582" s="22">
        <v>159</v>
      </c>
      <c r="BF582" s="19">
        <v>79883</v>
      </c>
      <c r="BG582" s="22">
        <v>157</v>
      </c>
      <c r="BH582" s="19">
        <v>47355</v>
      </c>
      <c r="BI582" s="58">
        <f t="shared" si="1387"/>
        <v>316</v>
      </c>
      <c r="BJ582" s="59">
        <f t="shared" si="1388"/>
        <v>127238</v>
      </c>
      <c r="BK582" s="58">
        <f t="shared" si="1389"/>
        <v>6144</v>
      </c>
      <c r="BL582" s="59">
        <f t="shared" si="1390"/>
        <v>1806778</v>
      </c>
    </row>
    <row r="583" spans="1:64" s="60" customFormat="1" ht="18" customHeight="1" thickBot="1" x14ac:dyDescent="0.3">
      <c r="A583" s="53" t="s">
        <v>25</v>
      </c>
      <c r="B583" s="54" t="s">
        <v>60</v>
      </c>
      <c r="C583" s="22">
        <v>380</v>
      </c>
      <c r="D583" s="86">
        <v>115033</v>
      </c>
      <c r="E583" s="22">
        <v>111</v>
      </c>
      <c r="F583" s="86">
        <v>39631</v>
      </c>
      <c r="G583" s="162">
        <v>63</v>
      </c>
      <c r="H583" s="162">
        <v>21947</v>
      </c>
      <c r="I583" s="22">
        <v>25</v>
      </c>
      <c r="J583" s="22">
        <v>636</v>
      </c>
      <c r="K583" s="22">
        <v>1</v>
      </c>
      <c r="L583" s="22">
        <v>926</v>
      </c>
      <c r="M583" s="22">
        <v>0</v>
      </c>
      <c r="N583" s="22">
        <v>0</v>
      </c>
      <c r="O583" s="55">
        <f t="shared" si="1381"/>
        <v>517</v>
      </c>
      <c r="P583" s="55">
        <f t="shared" si="1382"/>
        <v>156226</v>
      </c>
      <c r="Q583" s="19">
        <v>433</v>
      </c>
      <c r="R583" s="19">
        <v>98422</v>
      </c>
      <c r="S583" s="22">
        <v>66</v>
      </c>
      <c r="T583" s="22">
        <v>14964</v>
      </c>
      <c r="U583" s="22">
        <v>8</v>
      </c>
      <c r="V583" s="22">
        <v>2831</v>
      </c>
      <c r="W583" s="22">
        <v>0</v>
      </c>
      <c r="X583" s="22">
        <v>0</v>
      </c>
      <c r="Y583" s="22">
        <v>25</v>
      </c>
      <c r="Z583" s="87">
        <v>5864</v>
      </c>
      <c r="AA583" s="22">
        <v>0</v>
      </c>
      <c r="AB583" s="22">
        <v>0</v>
      </c>
      <c r="AC583" s="56">
        <f t="shared" si="1383"/>
        <v>99</v>
      </c>
      <c r="AD583" s="56">
        <f t="shared" si="1384"/>
        <v>23659</v>
      </c>
      <c r="AE583" s="22">
        <v>0</v>
      </c>
      <c r="AF583" s="22">
        <v>0</v>
      </c>
      <c r="AG583" s="22">
        <v>7</v>
      </c>
      <c r="AH583" s="22">
        <v>3845</v>
      </c>
      <c r="AI583" s="22">
        <v>8</v>
      </c>
      <c r="AJ583" s="22">
        <v>5222</v>
      </c>
      <c r="AK583" s="22">
        <v>6</v>
      </c>
      <c r="AL583" s="22">
        <v>825</v>
      </c>
      <c r="AM583" s="22">
        <v>9</v>
      </c>
      <c r="AN583" s="22">
        <v>322</v>
      </c>
      <c r="AO583" s="22">
        <v>39</v>
      </c>
      <c r="AP583" s="22">
        <v>3973</v>
      </c>
      <c r="AQ583" s="22">
        <v>0</v>
      </c>
      <c r="AR583" s="85">
        <v>0</v>
      </c>
      <c r="AS583" s="57">
        <f t="shared" si="1385"/>
        <v>685</v>
      </c>
      <c r="AT583" s="57">
        <f t="shared" si="1386"/>
        <v>194072</v>
      </c>
      <c r="AU583" s="19">
        <v>440</v>
      </c>
      <c r="AV583" s="45">
        <v>83189</v>
      </c>
      <c r="AW583" s="22">
        <v>0</v>
      </c>
      <c r="AX583" s="22">
        <v>0</v>
      </c>
      <c r="AY583" s="22">
        <v>0</v>
      </c>
      <c r="AZ583" s="22">
        <v>0</v>
      </c>
      <c r="BA583" s="22">
        <v>1</v>
      </c>
      <c r="BB583" s="22">
        <v>642</v>
      </c>
      <c r="BC583" s="22">
        <v>1</v>
      </c>
      <c r="BD583" s="22">
        <v>1435</v>
      </c>
      <c r="BE583" s="22">
        <v>31</v>
      </c>
      <c r="BF583" s="22">
        <v>15187</v>
      </c>
      <c r="BG583" s="22">
        <v>18</v>
      </c>
      <c r="BH583" s="22">
        <v>8673</v>
      </c>
      <c r="BI583" s="58">
        <f t="shared" si="1387"/>
        <v>51</v>
      </c>
      <c r="BJ583" s="59">
        <f t="shared" si="1388"/>
        <v>25937</v>
      </c>
      <c r="BK583" s="58">
        <f t="shared" si="1389"/>
        <v>736</v>
      </c>
      <c r="BL583" s="59">
        <f t="shared" si="1390"/>
        <v>220009</v>
      </c>
    </row>
    <row r="584" spans="1:64" s="60" customFormat="1" ht="18" customHeight="1" thickBot="1" x14ac:dyDescent="0.3">
      <c r="A584" s="53" t="s">
        <v>6</v>
      </c>
      <c r="B584" s="54" t="s">
        <v>60</v>
      </c>
      <c r="C584" s="19">
        <v>0</v>
      </c>
      <c r="D584" s="45">
        <v>0</v>
      </c>
      <c r="E584" s="19">
        <v>0</v>
      </c>
      <c r="F584" s="45">
        <v>0</v>
      </c>
      <c r="G584" s="150">
        <v>0</v>
      </c>
      <c r="H584" s="150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55">
        <f t="shared" si="1381"/>
        <v>0</v>
      </c>
      <c r="P584" s="55">
        <f t="shared" si="1382"/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52">
        <v>0</v>
      </c>
      <c r="AA584" s="19">
        <v>0</v>
      </c>
      <c r="AB584" s="19">
        <v>0</v>
      </c>
      <c r="AC584" s="56">
        <f t="shared" si="1383"/>
        <v>0</v>
      </c>
      <c r="AD584" s="56">
        <f t="shared" si="1384"/>
        <v>0</v>
      </c>
      <c r="AE584" s="19">
        <v>0</v>
      </c>
      <c r="AF584" s="19">
        <v>0</v>
      </c>
      <c r="AG584" s="19">
        <v>0</v>
      </c>
      <c r="AH584" s="19">
        <v>0</v>
      </c>
      <c r="AI584" s="19">
        <v>0</v>
      </c>
      <c r="AJ584" s="19">
        <v>0</v>
      </c>
      <c r="AK584" s="19">
        <v>0</v>
      </c>
      <c r="AL584" s="19">
        <v>0</v>
      </c>
      <c r="AM584" s="19">
        <v>0</v>
      </c>
      <c r="AN584" s="19">
        <v>0</v>
      </c>
      <c r="AO584" s="19">
        <v>0</v>
      </c>
      <c r="AP584" s="19">
        <v>0</v>
      </c>
      <c r="AQ584" s="19">
        <v>0</v>
      </c>
      <c r="AR584" s="45">
        <v>0</v>
      </c>
      <c r="AS584" s="57">
        <f t="shared" si="1385"/>
        <v>0</v>
      </c>
      <c r="AT584" s="57">
        <f t="shared" si="1386"/>
        <v>0</v>
      </c>
      <c r="AU584" s="19">
        <v>0</v>
      </c>
      <c r="AV584" s="45">
        <v>0</v>
      </c>
      <c r="AW584" s="19">
        <v>0</v>
      </c>
      <c r="AX584" s="19">
        <v>0</v>
      </c>
      <c r="AY584" s="19">
        <v>0</v>
      </c>
      <c r="AZ584" s="19">
        <v>0</v>
      </c>
      <c r="BA584" s="19">
        <v>0</v>
      </c>
      <c r="BB584" s="19">
        <v>0</v>
      </c>
      <c r="BC584" s="19">
        <v>0</v>
      </c>
      <c r="BD584" s="19">
        <v>0</v>
      </c>
      <c r="BE584" s="19">
        <v>0</v>
      </c>
      <c r="BF584" s="19">
        <v>0</v>
      </c>
      <c r="BG584" s="19">
        <v>0</v>
      </c>
      <c r="BH584" s="19">
        <v>0</v>
      </c>
      <c r="BI584" s="58">
        <f t="shared" si="1387"/>
        <v>0</v>
      </c>
      <c r="BJ584" s="59">
        <f t="shared" si="1388"/>
        <v>0</v>
      </c>
      <c r="BK584" s="58">
        <f t="shared" si="1389"/>
        <v>0</v>
      </c>
      <c r="BL584" s="59">
        <f t="shared" si="1390"/>
        <v>0</v>
      </c>
    </row>
    <row r="585" spans="1:64" s="60" customFormat="1" ht="18" customHeight="1" thickBot="1" x14ac:dyDescent="0.3">
      <c r="A585" s="53" t="s">
        <v>27</v>
      </c>
      <c r="B585" s="54" t="s">
        <v>60</v>
      </c>
      <c r="C585" s="19">
        <v>0</v>
      </c>
      <c r="D585" s="45">
        <v>0</v>
      </c>
      <c r="E585" s="19">
        <v>0</v>
      </c>
      <c r="F585" s="45">
        <v>0</v>
      </c>
      <c r="G585" s="150">
        <v>0</v>
      </c>
      <c r="H585" s="150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55">
        <f t="shared" ref="O585:O648" si="1565">C585+E585+I585+K585</f>
        <v>0</v>
      </c>
      <c r="P585" s="55">
        <f t="shared" ref="P585:P648" si="1566">D585+F585+J585+L585</f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52">
        <v>0</v>
      </c>
      <c r="AA585" s="19">
        <v>0</v>
      </c>
      <c r="AB585" s="19">
        <v>0</v>
      </c>
      <c r="AC585" s="56">
        <f t="shared" ref="AC585:AC648" si="1567">S585+U585+W585+Y585</f>
        <v>0</v>
      </c>
      <c r="AD585" s="56">
        <f t="shared" ref="AD585:AD648" si="1568">T585+V585+X585+Z585</f>
        <v>0</v>
      </c>
      <c r="AE585" s="19">
        <v>0</v>
      </c>
      <c r="AF585" s="19">
        <v>0</v>
      </c>
      <c r="AG585" s="19">
        <v>0</v>
      </c>
      <c r="AH585" s="19">
        <v>0</v>
      </c>
      <c r="AI585" s="19">
        <v>0</v>
      </c>
      <c r="AJ585" s="19">
        <v>0</v>
      </c>
      <c r="AK585" s="19">
        <v>0</v>
      </c>
      <c r="AL585" s="19">
        <v>0</v>
      </c>
      <c r="AM585" s="19">
        <v>0</v>
      </c>
      <c r="AN585" s="19">
        <v>0</v>
      </c>
      <c r="AO585" s="19">
        <v>0</v>
      </c>
      <c r="AP585" s="19">
        <v>0</v>
      </c>
      <c r="AQ585" s="19">
        <v>0</v>
      </c>
      <c r="AR585" s="45">
        <v>0</v>
      </c>
      <c r="AS585" s="57">
        <f t="shared" ref="AS585:AS648" si="1569">O585+AC585+AE585+AG585+AI585+AK585+AM585+AO585</f>
        <v>0</v>
      </c>
      <c r="AT585" s="57">
        <f t="shared" ref="AT585:AT648" si="1570">P585+AD585+AF585+AH585+AJ585+AL585+AN585+AP585</f>
        <v>0</v>
      </c>
      <c r="AU585" s="19">
        <v>0</v>
      </c>
      <c r="AV585" s="45">
        <v>0</v>
      </c>
      <c r="AW585" s="19">
        <v>0</v>
      </c>
      <c r="AX585" s="19">
        <v>0</v>
      </c>
      <c r="AY585" s="19">
        <v>0</v>
      </c>
      <c r="AZ585" s="19">
        <v>0</v>
      </c>
      <c r="BA585" s="19">
        <v>0</v>
      </c>
      <c r="BB585" s="19">
        <v>0</v>
      </c>
      <c r="BC585" s="19">
        <v>0</v>
      </c>
      <c r="BD585" s="19">
        <v>0</v>
      </c>
      <c r="BE585" s="19">
        <v>0</v>
      </c>
      <c r="BF585" s="19">
        <v>0</v>
      </c>
      <c r="BG585" s="19">
        <v>0</v>
      </c>
      <c r="BH585" s="19">
        <v>0</v>
      </c>
      <c r="BI585" s="58">
        <f t="shared" si="1387"/>
        <v>0</v>
      </c>
      <c r="BJ585" s="59">
        <f t="shared" si="1388"/>
        <v>0</v>
      </c>
      <c r="BK585" s="58">
        <f t="shared" si="1389"/>
        <v>0</v>
      </c>
      <c r="BL585" s="59">
        <f t="shared" si="1390"/>
        <v>0</v>
      </c>
    </row>
    <row r="586" spans="1:64" s="60" customFormat="1" ht="18" customHeight="1" thickBot="1" x14ac:dyDescent="0.3">
      <c r="A586" s="53" t="s">
        <v>7</v>
      </c>
      <c r="B586" s="54" t="s">
        <v>60</v>
      </c>
      <c r="C586" s="19">
        <v>0</v>
      </c>
      <c r="D586" s="45">
        <v>0</v>
      </c>
      <c r="E586" s="19">
        <v>0</v>
      </c>
      <c r="F586" s="45">
        <v>0</v>
      </c>
      <c r="G586" s="150">
        <v>0</v>
      </c>
      <c r="H586" s="150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55">
        <f t="shared" si="1565"/>
        <v>0</v>
      </c>
      <c r="P586" s="55">
        <f t="shared" si="1566"/>
        <v>0</v>
      </c>
      <c r="Q586" s="19">
        <v>0</v>
      </c>
      <c r="R586" s="19">
        <v>0</v>
      </c>
      <c r="S586" s="19">
        <v>0</v>
      </c>
      <c r="T586" s="19">
        <v>0</v>
      </c>
      <c r="U586" s="19">
        <v>0</v>
      </c>
      <c r="V586" s="19">
        <v>0</v>
      </c>
      <c r="W586" s="19">
        <v>0</v>
      </c>
      <c r="X586" s="19">
        <v>0</v>
      </c>
      <c r="Y586" s="19">
        <v>0</v>
      </c>
      <c r="Z586" s="52">
        <v>0</v>
      </c>
      <c r="AA586" s="19">
        <v>0</v>
      </c>
      <c r="AB586" s="19">
        <v>0</v>
      </c>
      <c r="AC586" s="56">
        <f t="shared" si="1567"/>
        <v>0</v>
      </c>
      <c r="AD586" s="56">
        <f t="shared" si="1568"/>
        <v>0</v>
      </c>
      <c r="AE586" s="19">
        <v>0</v>
      </c>
      <c r="AF586" s="19">
        <v>0</v>
      </c>
      <c r="AG586" s="19">
        <v>0</v>
      </c>
      <c r="AH586" s="19">
        <v>0</v>
      </c>
      <c r="AI586" s="19">
        <v>0</v>
      </c>
      <c r="AJ586" s="19">
        <v>0</v>
      </c>
      <c r="AK586" s="19">
        <v>0</v>
      </c>
      <c r="AL586" s="19">
        <v>0</v>
      </c>
      <c r="AM586" s="19">
        <v>0</v>
      </c>
      <c r="AN586" s="19">
        <v>0</v>
      </c>
      <c r="AO586" s="19">
        <v>0</v>
      </c>
      <c r="AP586" s="19">
        <v>0</v>
      </c>
      <c r="AQ586" s="19">
        <v>0</v>
      </c>
      <c r="AR586" s="45">
        <v>0</v>
      </c>
      <c r="AS586" s="57">
        <f t="shared" si="1569"/>
        <v>0</v>
      </c>
      <c r="AT586" s="57">
        <f t="shared" si="1570"/>
        <v>0</v>
      </c>
      <c r="AU586" s="19">
        <v>0</v>
      </c>
      <c r="AV586" s="45">
        <v>0</v>
      </c>
      <c r="AW586" s="19">
        <v>0</v>
      </c>
      <c r="AX586" s="19">
        <v>0</v>
      </c>
      <c r="AY586" s="19">
        <v>0</v>
      </c>
      <c r="AZ586" s="19">
        <v>0</v>
      </c>
      <c r="BA586" s="19">
        <v>0</v>
      </c>
      <c r="BB586" s="19">
        <v>0</v>
      </c>
      <c r="BC586" s="19">
        <v>0</v>
      </c>
      <c r="BD586" s="19">
        <v>0</v>
      </c>
      <c r="BE586" s="19">
        <v>0</v>
      </c>
      <c r="BF586" s="19">
        <v>0</v>
      </c>
      <c r="BG586" s="19">
        <v>0</v>
      </c>
      <c r="BH586" s="19">
        <v>0</v>
      </c>
      <c r="BI586" s="58">
        <f t="shared" ref="BI586:BI649" si="1571">AY586+BA586+BC586+BE586+BG586</f>
        <v>0</v>
      </c>
      <c r="BJ586" s="59">
        <f t="shared" ref="BJ586:BJ649" si="1572">AZ586+BB586+BD586+BF586+BH586</f>
        <v>0</v>
      </c>
      <c r="BK586" s="58">
        <f t="shared" ref="BK586:BK649" si="1573">AS586+BI586</f>
        <v>0</v>
      </c>
      <c r="BL586" s="59">
        <f t="shared" si="1390"/>
        <v>0</v>
      </c>
    </row>
    <row r="587" spans="1:64" s="60" customFormat="1" ht="18" customHeight="1" thickBot="1" x14ac:dyDescent="0.3">
      <c r="A587" s="53" t="s">
        <v>21</v>
      </c>
      <c r="B587" s="54" t="s">
        <v>60</v>
      </c>
      <c r="C587" s="19">
        <v>0</v>
      </c>
      <c r="D587" s="45">
        <v>0</v>
      </c>
      <c r="E587" s="19">
        <v>0</v>
      </c>
      <c r="F587" s="45">
        <v>0</v>
      </c>
      <c r="G587" s="150">
        <v>0</v>
      </c>
      <c r="H587" s="150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55">
        <f t="shared" si="1565"/>
        <v>0</v>
      </c>
      <c r="P587" s="55">
        <f t="shared" si="1566"/>
        <v>0</v>
      </c>
      <c r="Q587" s="19">
        <v>0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0</v>
      </c>
      <c r="X587" s="19">
        <v>0</v>
      </c>
      <c r="Y587" s="19">
        <v>0</v>
      </c>
      <c r="Z587" s="52">
        <v>0</v>
      </c>
      <c r="AA587" s="19">
        <v>0</v>
      </c>
      <c r="AB587" s="19">
        <v>0</v>
      </c>
      <c r="AC587" s="56">
        <f t="shared" si="1567"/>
        <v>0</v>
      </c>
      <c r="AD587" s="56">
        <f t="shared" si="1568"/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0</v>
      </c>
      <c r="AL587" s="19">
        <v>0</v>
      </c>
      <c r="AM587" s="19">
        <v>0</v>
      </c>
      <c r="AN587" s="19">
        <v>0</v>
      </c>
      <c r="AO587" s="19">
        <v>0</v>
      </c>
      <c r="AP587" s="19">
        <v>0</v>
      </c>
      <c r="AQ587" s="19">
        <v>0</v>
      </c>
      <c r="AR587" s="45">
        <v>0</v>
      </c>
      <c r="AS587" s="57">
        <f t="shared" si="1569"/>
        <v>0</v>
      </c>
      <c r="AT587" s="57">
        <f t="shared" si="1570"/>
        <v>0</v>
      </c>
      <c r="AU587" s="19">
        <v>0</v>
      </c>
      <c r="AV587" s="45">
        <v>0</v>
      </c>
      <c r="AW587" s="19">
        <v>0</v>
      </c>
      <c r="AX587" s="19">
        <v>0</v>
      </c>
      <c r="AY587" s="19">
        <v>0</v>
      </c>
      <c r="AZ587" s="19">
        <v>0</v>
      </c>
      <c r="BA587" s="19">
        <v>0</v>
      </c>
      <c r="BB587" s="19">
        <v>0</v>
      </c>
      <c r="BC587" s="19">
        <v>0</v>
      </c>
      <c r="BD587" s="19">
        <v>0</v>
      </c>
      <c r="BE587" s="19">
        <v>0</v>
      </c>
      <c r="BF587" s="19">
        <v>0</v>
      </c>
      <c r="BG587" s="19">
        <v>0</v>
      </c>
      <c r="BH587" s="19">
        <v>0</v>
      </c>
      <c r="BI587" s="58">
        <f t="shared" si="1571"/>
        <v>0</v>
      </c>
      <c r="BJ587" s="59">
        <f t="shared" si="1572"/>
        <v>0</v>
      </c>
      <c r="BK587" s="58">
        <f t="shared" si="1573"/>
        <v>0</v>
      </c>
      <c r="BL587" s="59">
        <f t="shared" ref="BL587:BL650" si="1574">AT587+BJ587</f>
        <v>0</v>
      </c>
    </row>
    <row r="588" spans="1:64" s="60" customFormat="1" ht="18" customHeight="1" thickBot="1" x14ac:dyDescent="0.3">
      <c r="A588" s="53" t="s">
        <v>8</v>
      </c>
      <c r="B588" s="54" t="s">
        <v>60</v>
      </c>
      <c r="C588" s="19">
        <v>0</v>
      </c>
      <c r="D588" s="45">
        <v>0</v>
      </c>
      <c r="E588" s="19">
        <v>0</v>
      </c>
      <c r="F588" s="45">
        <v>0</v>
      </c>
      <c r="G588" s="150">
        <v>0</v>
      </c>
      <c r="H588" s="150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55">
        <f t="shared" si="1565"/>
        <v>0</v>
      </c>
      <c r="P588" s="55">
        <f t="shared" si="1566"/>
        <v>0</v>
      </c>
      <c r="Q588" s="19">
        <v>0</v>
      </c>
      <c r="R588" s="19">
        <v>0</v>
      </c>
      <c r="S588" s="19">
        <v>0</v>
      </c>
      <c r="T588" s="19">
        <v>0</v>
      </c>
      <c r="U588" s="19">
        <v>0</v>
      </c>
      <c r="V588" s="19">
        <v>0</v>
      </c>
      <c r="W588" s="19">
        <v>0</v>
      </c>
      <c r="X588" s="19">
        <v>0</v>
      </c>
      <c r="Y588" s="19">
        <v>0</v>
      </c>
      <c r="Z588" s="52">
        <v>0</v>
      </c>
      <c r="AA588" s="19">
        <v>0</v>
      </c>
      <c r="AB588" s="19">
        <v>0</v>
      </c>
      <c r="AC588" s="56">
        <f t="shared" si="1567"/>
        <v>0</v>
      </c>
      <c r="AD588" s="56">
        <f t="shared" si="1568"/>
        <v>0</v>
      </c>
      <c r="AE588" s="19">
        <v>0</v>
      </c>
      <c r="AF588" s="19">
        <v>0</v>
      </c>
      <c r="AG588" s="19">
        <v>0</v>
      </c>
      <c r="AH588" s="19">
        <v>0</v>
      </c>
      <c r="AI588" s="19">
        <v>0</v>
      </c>
      <c r="AJ588" s="19">
        <v>0</v>
      </c>
      <c r="AK588" s="19">
        <v>0</v>
      </c>
      <c r="AL588" s="19">
        <v>0</v>
      </c>
      <c r="AM588" s="19">
        <v>0</v>
      </c>
      <c r="AN588" s="19">
        <v>0</v>
      </c>
      <c r="AO588" s="19">
        <v>0</v>
      </c>
      <c r="AP588" s="19">
        <v>0</v>
      </c>
      <c r="AQ588" s="19">
        <v>0</v>
      </c>
      <c r="AR588" s="45">
        <v>0</v>
      </c>
      <c r="AS588" s="57">
        <f t="shared" si="1569"/>
        <v>0</v>
      </c>
      <c r="AT588" s="57">
        <f t="shared" si="1570"/>
        <v>0</v>
      </c>
      <c r="AU588" s="19">
        <v>0</v>
      </c>
      <c r="AV588" s="45">
        <v>0</v>
      </c>
      <c r="AW588" s="19">
        <v>0</v>
      </c>
      <c r="AX588" s="19">
        <v>0</v>
      </c>
      <c r="AY588" s="19">
        <v>0</v>
      </c>
      <c r="AZ588" s="19">
        <v>0</v>
      </c>
      <c r="BA588" s="19">
        <v>0</v>
      </c>
      <c r="BB588" s="19">
        <v>0</v>
      </c>
      <c r="BC588" s="19">
        <v>0</v>
      </c>
      <c r="BD588" s="19">
        <v>0</v>
      </c>
      <c r="BE588" s="19">
        <v>0</v>
      </c>
      <c r="BF588" s="19">
        <v>0</v>
      </c>
      <c r="BG588" s="19">
        <v>0</v>
      </c>
      <c r="BH588" s="19">
        <v>0</v>
      </c>
      <c r="BI588" s="58">
        <f t="shared" si="1571"/>
        <v>0</v>
      </c>
      <c r="BJ588" s="59">
        <f t="shared" si="1572"/>
        <v>0</v>
      </c>
      <c r="BK588" s="58">
        <f t="shared" si="1573"/>
        <v>0</v>
      </c>
      <c r="BL588" s="59">
        <f t="shared" si="1574"/>
        <v>0</v>
      </c>
    </row>
    <row r="589" spans="1:64" s="60" customFormat="1" ht="18" customHeight="1" thickBot="1" x14ac:dyDescent="0.3">
      <c r="A589" s="53" t="s">
        <v>9</v>
      </c>
      <c r="B589" s="54" t="s">
        <v>60</v>
      </c>
      <c r="C589" s="22">
        <v>4985</v>
      </c>
      <c r="D589" s="86">
        <v>440454</v>
      </c>
      <c r="E589" s="22">
        <v>1473</v>
      </c>
      <c r="F589" s="86">
        <v>133729</v>
      </c>
      <c r="G589" s="162">
        <v>110</v>
      </c>
      <c r="H589" s="162">
        <v>192</v>
      </c>
      <c r="I589" s="22">
        <v>121</v>
      </c>
      <c r="J589" s="22">
        <v>3982</v>
      </c>
      <c r="K589" s="22">
        <v>192</v>
      </c>
      <c r="L589" s="22">
        <v>20015</v>
      </c>
      <c r="M589" s="22">
        <v>1</v>
      </c>
      <c r="N589" s="22">
        <v>375</v>
      </c>
      <c r="O589" s="55">
        <f t="shared" si="1565"/>
        <v>6771</v>
      </c>
      <c r="P589" s="55">
        <f t="shared" si="1566"/>
        <v>598180</v>
      </c>
      <c r="Q589" s="19">
        <v>5628</v>
      </c>
      <c r="R589" s="19">
        <v>376853</v>
      </c>
      <c r="S589" s="22">
        <v>14</v>
      </c>
      <c r="T589" s="22">
        <v>14869</v>
      </c>
      <c r="U589" s="22">
        <v>1</v>
      </c>
      <c r="V589" s="22">
        <v>21850</v>
      </c>
      <c r="W589" s="22">
        <v>0</v>
      </c>
      <c r="X589" s="22">
        <v>0</v>
      </c>
      <c r="Y589" s="22">
        <v>0</v>
      </c>
      <c r="Z589" s="87">
        <v>0</v>
      </c>
      <c r="AA589" s="22">
        <v>0</v>
      </c>
      <c r="AB589" s="22">
        <v>0</v>
      </c>
      <c r="AC589" s="56">
        <f t="shared" si="1567"/>
        <v>15</v>
      </c>
      <c r="AD589" s="56">
        <f t="shared" si="1568"/>
        <v>36719</v>
      </c>
      <c r="AE589" s="22">
        <v>0</v>
      </c>
      <c r="AF589" s="22">
        <v>0</v>
      </c>
      <c r="AG589" s="22">
        <v>20</v>
      </c>
      <c r="AH589" s="22">
        <v>12634</v>
      </c>
      <c r="AI589" s="22">
        <v>46</v>
      </c>
      <c r="AJ589" s="22">
        <v>45247</v>
      </c>
      <c r="AK589" s="22">
        <v>0</v>
      </c>
      <c r="AL589" s="22">
        <v>0</v>
      </c>
      <c r="AM589" s="22">
        <v>68</v>
      </c>
      <c r="AN589" s="22">
        <v>2299</v>
      </c>
      <c r="AO589" s="22">
        <v>0</v>
      </c>
      <c r="AP589" s="22">
        <v>0</v>
      </c>
      <c r="AQ589" s="22">
        <v>0</v>
      </c>
      <c r="AR589" s="85">
        <v>0</v>
      </c>
      <c r="AS589" s="57">
        <f t="shared" si="1569"/>
        <v>6920</v>
      </c>
      <c r="AT589" s="57">
        <f t="shared" si="1570"/>
        <v>695079</v>
      </c>
      <c r="AU589" s="19">
        <v>4170</v>
      </c>
      <c r="AV589" s="45">
        <v>273908</v>
      </c>
      <c r="AW589" s="22">
        <v>0</v>
      </c>
      <c r="AX589" s="22">
        <v>0</v>
      </c>
      <c r="AY589" s="22">
        <v>0</v>
      </c>
      <c r="AZ589" s="22">
        <v>0</v>
      </c>
      <c r="BA589" s="22">
        <v>0</v>
      </c>
      <c r="BB589" s="22">
        <v>0</v>
      </c>
      <c r="BC589" s="22">
        <v>0</v>
      </c>
      <c r="BD589" s="22">
        <v>0</v>
      </c>
      <c r="BE589" s="22">
        <v>0</v>
      </c>
      <c r="BF589" s="22">
        <v>0</v>
      </c>
      <c r="BG589" s="22">
        <v>0</v>
      </c>
      <c r="BH589" s="22">
        <v>0</v>
      </c>
      <c r="BI589" s="58">
        <f t="shared" si="1571"/>
        <v>0</v>
      </c>
      <c r="BJ589" s="59">
        <f t="shared" si="1572"/>
        <v>0</v>
      </c>
      <c r="BK589" s="58">
        <f t="shared" si="1573"/>
        <v>6920</v>
      </c>
      <c r="BL589" s="59">
        <f t="shared" si="1574"/>
        <v>695079</v>
      </c>
    </row>
    <row r="590" spans="1:64" s="60" customFormat="1" ht="18" customHeight="1" thickBot="1" x14ac:dyDescent="0.3">
      <c r="A590" s="53" t="s">
        <v>10</v>
      </c>
      <c r="B590" s="54" t="s">
        <v>60</v>
      </c>
      <c r="C590" s="19">
        <v>0</v>
      </c>
      <c r="D590" s="45">
        <v>0</v>
      </c>
      <c r="E590" s="19">
        <v>0</v>
      </c>
      <c r="F590" s="45">
        <v>0</v>
      </c>
      <c r="G590" s="150">
        <v>0</v>
      </c>
      <c r="H590" s="150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55">
        <f t="shared" si="1565"/>
        <v>0</v>
      </c>
      <c r="P590" s="55">
        <f t="shared" si="1566"/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0</v>
      </c>
      <c r="V590" s="19">
        <v>0</v>
      </c>
      <c r="W590" s="19">
        <v>0</v>
      </c>
      <c r="X590" s="19">
        <v>0</v>
      </c>
      <c r="Y590" s="19">
        <v>0</v>
      </c>
      <c r="Z590" s="52">
        <v>0</v>
      </c>
      <c r="AA590" s="19">
        <v>0</v>
      </c>
      <c r="AB590" s="19">
        <v>0</v>
      </c>
      <c r="AC590" s="56">
        <f t="shared" si="1567"/>
        <v>0</v>
      </c>
      <c r="AD590" s="56">
        <f t="shared" si="1568"/>
        <v>0</v>
      </c>
      <c r="AE590" s="19">
        <v>0</v>
      </c>
      <c r="AF590" s="19">
        <v>0</v>
      </c>
      <c r="AG590" s="19">
        <v>0</v>
      </c>
      <c r="AH590" s="19">
        <v>0</v>
      </c>
      <c r="AI590" s="19">
        <v>0</v>
      </c>
      <c r="AJ590" s="19">
        <v>0</v>
      </c>
      <c r="AK590" s="19">
        <v>0</v>
      </c>
      <c r="AL590" s="19">
        <v>0</v>
      </c>
      <c r="AM590" s="19">
        <v>0</v>
      </c>
      <c r="AN590" s="19">
        <v>0</v>
      </c>
      <c r="AO590" s="19">
        <v>0</v>
      </c>
      <c r="AP590" s="19">
        <v>0</v>
      </c>
      <c r="AQ590" s="19">
        <v>0</v>
      </c>
      <c r="AR590" s="45">
        <v>0</v>
      </c>
      <c r="AS590" s="57">
        <f t="shared" si="1569"/>
        <v>0</v>
      </c>
      <c r="AT590" s="57">
        <f t="shared" si="1570"/>
        <v>0</v>
      </c>
      <c r="AU590" s="19">
        <v>0</v>
      </c>
      <c r="AV590" s="45">
        <v>0</v>
      </c>
      <c r="AW590" s="19">
        <v>0</v>
      </c>
      <c r="AX590" s="19">
        <v>0</v>
      </c>
      <c r="AY590" s="19">
        <v>0</v>
      </c>
      <c r="AZ590" s="19">
        <v>0</v>
      </c>
      <c r="BA590" s="19">
        <v>0</v>
      </c>
      <c r="BB590" s="19">
        <v>0</v>
      </c>
      <c r="BC590" s="19">
        <v>0</v>
      </c>
      <c r="BD590" s="19">
        <v>0</v>
      </c>
      <c r="BE590" s="19">
        <v>0</v>
      </c>
      <c r="BF590" s="19">
        <v>0</v>
      </c>
      <c r="BG590" s="19">
        <v>0</v>
      </c>
      <c r="BH590" s="19">
        <v>0</v>
      </c>
      <c r="BI590" s="58">
        <f t="shared" si="1571"/>
        <v>0</v>
      </c>
      <c r="BJ590" s="59">
        <f t="shared" si="1572"/>
        <v>0</v>
      </c>
      <c r="BK590" s="58">
        <f t="shared" si="1573"/>
        <v>0</v>
      </c>
      <c r="BL590" s="59">
        <f t="shared" si="1574"/>
        <v>0</v>
      </c>
    </row>
    <row r="591" spans="1:64" s="60" customFormat="1" ht="18" customHeight="1" thickBot="1" x14ac:dyDescent="0.3">
      <c r="A591" s="53" t="s">
        <v>11</v>
      </c>
      <c r="B591" s="54" t="s">
        <v>60</v>
      </c>
      <c r="C591" s="19">
        <v>0</v>
      </c>
      <c r="D591" s="45">
        <v>0</v>
      </c>
      <c r="E591" s="19">
        <v>0</v>
      </c>
      <c r="F591" s="45">
        <v>0</v>
      </c>
      <c r="G591" s="150">
        <v>0</v>
      </c>
      <c r="H591" s="150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55">
        <f t="shared" si="1565"/>
        <v>0</v>
      </c>
      <c r="P591" s="55">
        <f t="shared" si="1566"/>
        <v>0</v>
      </c>
      <c r="Q591" s="19">
        <v>0</v>
      </c>
      <c r="R591" s="19">
        <v>0</v>
      </c>
      <c r="S591" s="19">
        <v>0</v>
      </c>
      <c r="T591" s="19">
        <v>0</v>
      </c>
      <c r="U591" s="19">
        <v>0</v>
      </c>
      <c r="V591" s="19">
        <v>0</v>
      </c>
      <c r="W591" s="19">
        <v>0</v>
      </c>
      <c r="X591" s="19">
        <v>0</v>
      </c>
      <c r="Y591" s="19">
        <v>0</v>
      </c>
      <c r="Z591" s="52">
        <v>0</v>
      </c>
      <c r="AA591" s="19">
        <v>0</v>
      </c>
      <c r="AB591" s="19">
        <v>0</v>
      </c>
      <c r="AC591" s="56">
        <f t="shared" si="1567"/>
        <v>0</v>
      </c>
      <c r="AD591" s="56">
        <f t="shared" si="1568"/>
        <v>0</v>
      </c>
      <c r="AE591" s="19">
        <v>0</v>
      </c>
      <c r="AF591" s="19">
        <v>0</v>
      </c>
      <c r="AG591" s="19">
        <v>0</v>
      </c>
      <c r="AH591" s="19">
        <v>0</v>
      </c>
      <c r="AI591" s="19">
        <v>0</v>
      </c>
      <c r="AJ591" s="19">
        <v>0</v>
      </c>
      <c r="AK591" s="19">
        <v>0</v>
      </c>
      <c r="AL591" s="19">
        <v>0</v>
      </c>
      <c r="AM591" s="19">
        <v>0</v>
      </c>
      <c r="AN591" s="19">
        <v>0</v>
      </c>
      <c r="AO591" s="19">
        <v>0</v>
      </c>
      <c r="AP591" s="19">
        <v>0</v>
      </c>
      <c r="AQ591" s="19">
        <v>0</v>
      </c>
      <c r="AR591" s="45">
        <v>0</v>
      </c>
      <c r="AS591" s="57">
        <f t="shared" si="1569"/>
        <v>0</v>
      </c>
      <c r="AT591" s="57">
        <f t="shared" si="1570"/>
        <v>0</v>
      </c>
      <c r="AU591" s="19">
        <v>0</v>
      </c>
      <c r="AV591" s="45">
        <v>0</v>
      </c>
      <c r="AW591" s="19">
        <v>0</v>
      </c>
      <c r="AX591" s="19">
        <v>0</v>
      </c>
      <c r="AY591" s="19">
        <v>0</v>
      </c>
      <c r="AZ591" s="19">
        <v>0</v>
      </c>
      <c r="BA591" s="19">
        <v>0</v>
      </c>
      <c r="BB591" s="19">
        <v>0</v>
      </c>
      <c r="BC591" s="19">
        <v>0</v>
      </c>
      <c r="BD591" s="19">
        <v>0</v>
      </c>
      <c r="BE591" s="19">
        <v>0</v>
      </c>
      <c r="BF591" s="19">
        <v>0</v>
      </c>
      <c r="BG591" s="19">
        <v>0</v>
      </c>
      <c r="BH591" s="19">
        <v>0</v>
      </c>
      <c r="BI591" s="58">
        <f t="shared" si="1571"/>
        <v>0</v>
      </c>
      <c r="BJ591" s="59">
        <f t="shared" si="1572"/>
        <v>0</v>
      </c>
      <c r="BK591" s="58">
        <f t="shared" si="1573"/>
        <v>0</v>
      </c>
      <c r="BL591" s="59">
        <f t="shared" si="1574"/>
        <v>0</v>
      </c>
    </row>
    <row r="592" spans="1:64" s="60" customFormat="1" ht="18" customHeight="1" thickBot="1" x14ac:dyDescent="0.3">
      <c r="A592" s="53" t="s">
        <v>12</v>
      </c>
      <c r="B592" s="54" t="s">
        <v>60</v>
      </c>
      <c r="C592" s="19">
        <v>0</v>
      </c>
      <c r="D592" s="45">
        <v>0</v>
      </c>
      <c r="E592" s="21">
        <v>0</v>
      </c>
      <c r="F592" s="45">
        <v>0</v>
      </c>
      <c r="G592" s="150">
        <v>0</v>
      </c>
      <c r="H592" s="150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55">
        <f t="shared" si="1565"/>
        <v>0</v>
      </c>
      <c r="P592" s="55">
        <f t="shared" si="1566"/>
        <v>0</v>
      </c>
      <c r="Q592" s="19">
        <v>0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52">
        <v>0</v>
      </c>
      <c r="AA592" s="19">
        <v>0</v>
      </c>
      <c r="AB592" s="19">
        <v>0</v>
      </c>
      <c r="AC592" s="56">
        <f t="shared" si="1567"/>
        <v>0</v>
      </c>
      <c r="AD592" s="56">
        <f t="shared" si="1568"/>
        <v>0</v>
      </c>
      <c r="AE592" s="19">
        <v>0</v>
      </c>
      <c r="AF592" s="19">
        <v>0</v>
      </c>
      <c r="AG592" s="19">
        <v>0</v>
      </c>
      <c r="AH592" s="19">
        <v>0</v>
      </c>
      <c r="AI592" s="19">
        <v>0</v>
      </c>
      <c r="AJ592" s="19">
        <v>0</v>
      </c>
      <c r="AK592" s="19">
        <v>0</v>
      </c>
      <c r="AL592" s="19">
        <v>0</v>
      </c>
      <c r="AM592" s="19">
        <v>0</v>
      </c>
      <c r="AN592" s="19">
        <v>0</v>
      </c>
      <c r="AO592" s="19">
        <v>0</v>
      </c>
      <c r="AP592" s="19">
        <v>0</v>
      </c>
      <c r="AQ592" s="19">
        <v>0</v>
      </c>
      <c r="AR592" s="45">
        <v>0</v>
      </c>
      <c r="AS592" s="57">
        <f t="shared" si="1569"/>
        <v>0</v>
      </c>
      <c r="AT592" s="57">
        <f t="shared" si="1570"/>
        <v>0</v>
      </c>
      <c r="AU592" s="19">
        <v>0</v>
      </c>
      <c r="AV592" s="45">
        <v>0</v>
      </c>
      <c r="AW592" s="19">
        <v>0</v>
      </c>
      <c r="AX592" s="19">
        <v>0</v>
      </c>
      <c r="AY592" s="19">
        <v>0</v>
      </c>
      <c r="AZ592" s="19">
        <v>0</v>
      </c>
      <c r="BA592" s="19">
        <v>0</v>
      </c>
      <c r="BB592" s="19">
        <v>0</v>
      </c>
      <c r="BC592" s="19">
        <v>0</v>
      </c>
      <c r="BD592" s="19">
        <v>0</v>
      </c>
      <c r="BE592" s="19">
        <v>0</v>
      </c>
      <c r="BF592" s="19">
        <v>0</v>
      </c>
      <c r="BG592" s="19">
        <v>0</v>
      </c>
      <c r="BH592" s="19">
        <v>0</v>
      </c>
      <c r="BI592" s="58">
        <f t="shared" si="1571"/>
        <v>0</v>
      </c>
      <c r="BJ592" s="59">
        <f t="shared" si="1572"/>
        <v>0</v>
      </c>
      <c r="BK592" s="58">
        <f t="shared" si="1573"/>
        <v>0</v>
      </c>
      <c r="BL592" s="59">
        <f t="shared" si="1574"/>
        <v>0</v>
      </c>
    </row>
    <row r="593" spans="1:64" s="60" customFormat="1" ht="18" customHeight="1" thickBot="1" x14ac:dyDescent="0.3">
      <c r="A593" s="53" t="s">
        <v>26</v>
      </c>
      <c r="B593" s="54" t="s">
        <v>60</v>
      </c>
      <c r="C593" s="19">
        <v>0</v>
      </c>
      <c r="D593" s="45">
        <v>0</v>
      </c>
      <c r="E593" s="19">
        <v>0</v>
      </c>
      <c r="F593" s="45">
        <v>0</v>
      </c>
      <c r="G593" s="150">
        <v>0</v>
      </c>
      <c r="H593" s="150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55">
        <f t="shared" si="1565"/>
        <v>0</v>
      </c>
      <c r="P593" s="55">
        <f t="shared" si="1566"/>
        <v>0</v>
      </c>
      <c r="Q593" s="19">
        <v>0</v>
      </c>
      <c r="R593" s="19">
        <v>0</v>
      </c>
      <c r="S593" s="19">
        <v>0</v>
      </c>
      <c r="T593" s="19">
        <v>0</v>
      </c>
      <c r="U593" s="19">
        <v>0</v>
      </c>
      <c r="V593" s="19">
        <v>0</v>
      </c>
      <c r="W593" s="19">
        <v>0</v>
      </c>
      <c r="X593" s="19">
        <v>0</v>
      </c>
      <c r="Y593" s="19">
        <v>0</v>
      </c>
      <c r="Z593" s="52">
        <v>0</v>
      </c>
      <c r="AA593" s="19">
        <v>0</v>
      </c>
      <c r="AB593" s="19">
        <v>0</v>
      </c>
      <c r="AC593" s="56">
        <f t="shared" si="1567"/>
        <v>0</v>
      </c>
      <c r="AD593" s="56">
        <f t="shared" si="1568"/>
        <v>0</v>
      </c>
      <c r="AE593" s="19">
        <v>0</v>
      </c>
      <c r="AF593" s="19">
        <v>0</v>
      </c>
      <c r="AG593" s="19">
        <v>0</v>
      </c>
      <c r="AH593" s="19">
        <v>0</v>
      </c>
      <c r="AI593" s="19">
        <v>0</v>
      </c>
      <c r="AJ593" s="19">
        <v>0</v>
      </c>
      <c r="AK593" s="19">
        <v>0</v>
      </c>
      <c r="AL593" s="19">
        <v>0</v>
      </c>
      <c r="AM593" s="19">
        <v>0</v>
      </c>
      <c r="AN593" s="19">
        <v>0</v>
      </c>
      <c r="AO593" s="19">
        <v>0</v>
      </c>
      <c r="AP593" s="19">
        <v>0</v>
      </c>
      <c r="AQ593" s="19">
        <v>0</v>
      </c>
      <c r="AR593" s="45">
        <v>0</v>
      </c>
      <c r="AS593" s="57">
        <f t="shared" si="1569"/>
        <v>0</v>
      </c>
      <c r="AT593" s="57">
        <f t="shared" si="1570"/>
        <v>0</v>
      </c>
      <c r="AU593" s="19">
        <v>0</v>
      </c>
      <c r="AV593" s="45">
        <v>0</v>
      </c>
      <c r="AW593" s="19">
        <v>0</v>
      </c>
      <c r="AX593" s="19">
        <v>0</v>
      </c>
      <c r="AY593" s="19">
        <v>0</v>
      </c>
      <c r="AZ593" s="19">
        <v>0</v>
      </c>
      <c r="BA593" s="19">
        <v>0</v>
      </c>
      <c r="BB593" s="19">
        <v>0</v>
      </c>
      <c r="BC593" s="19">
        <v>0</v>
      </c>
      <c r="BD593" s="19">
        <v>0</v>
      </c>
      <c r="BE593" s="19">
        <v>0</v>
      </c>
      <c r="BF593" s="19">
        <v>0</v>
      </c>
      <c r="BG593" s="19">
        <v>0</v>
      </c>
      <c r="BH593" s="19">
        <v>0</v>
      </c>
      <c r="BI593" s="58">
        <f t="shared" si="1571"/>
        <v>0</v>
      </c>
      <c r="BJ593" s="59">
        <f t="shared" si="1572"/>
        <v>0</v>
      </c>
      <c r="BK593" s="58">
        <f t="shared" si="1573"/>
        <v>0</v>
      </c>
      <c r="BL593" s="59">
        <f t="shared" si="1574"/>
        <v>0</v>
      </c>
    </row>
    <row r="594" spans="1:64" s="60" customFormat="1" ht="18" customHeight="1" thickBot="1" x14ac:dyDescent="0.3">
      <c r="A594" s="53" t="s">
        <v>13</v>
      </c>
      <c r="B594" s="54" t="s">
        <v>60</v>
      </c>
      <c r="C594" s="19">
        <v>0</v>
      </c>
      <c r="D594" s="45">
        <v>0</v>
      </c>
      <c r="E594" s="79">
        <v>0</v>
      </c>
      <c r="F594" s="45">
        <v>0</v>
      </c>
      <c r="G594" s="150">
        <v>0</v>
      </c>
      <c r="H594" s="150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55">
        <f t="shared" si="1565"/>
        <v>0</v>
      </c>
      <c r="P594" s="55">
        <f t="shared" si="1566"/>
        <v>0</v>
      </c>
      <c r="Q594" s="19">
        <v>0</v>
      </c>
      <c r="R594" s="19">
        <v>0</v>
      </c>
      <c r="S594" s="19">
        <v>0</v>
      </c>
      <c r="T594" s="19">
        <v>0</v>
      </c>
      <c r="U594" s="19">
        <v>0</v>
      </c>
      <c r="V594" s="19">
        <v>0</v>
      </c>
      <c r="W594" s="19">
        <v>0</v>
      </c>
      <c r="X594" s="19">
        <v>0</v>
      </c>
      <c r="Y594" s="19">
        <v>0</v>
      </c>
      <c r="Z594" s="52">
        <v>0</v>
      </c>
      <c r="AA594" s="19">
        <v>0</v>
      </c>
      <c r="AB594" s="19">
        <v>0</v>
      </c>
      <c r="AC594" s="56">
        <f t="shared" si="1567"/>
        <v>0</v>
      </c>
      <c r="AD594" s="56">
        <f t="shared" si="1568"/>
        <v>0</v>
      </c>
      <c r="AE594" s="19">
        <v>0</v>
      </c>
      <c r="AF594" s="19">
        <v>0</v>
      </c>
      <c r="AG594" s="19">
        <v>0</v>
      </c>
      <c r="AH594" s="19">
        <v>0</v>
      </c>
      <c r="AI594" s="19">
        <v>0</v>
      </c>
      <c r="AJ594" s="19">
        <v>0</v>
      </c>
      <c r="AK594" s="19">
        <v>0</v>
      </c>
      <c r="AL594" s="19">
        <v>0</v>
      </c>
      <c r="AM594" s="19">
        <v>0</v>
      </c>
      <c r="AN594" s="19">
        <v>0</v>
      </c>
      <c r="AO594" s="19">
        <v>0</v>
      </c>
      <c r="AP594" s="19">
        <v>0</v>
      </c>
      <c r="AQ594" s="19">
        <v>0</v>
      </c>
      <c r="AR594" s="45">
        <v>0</v>
      </c>
      <c r="AS594" s="57">
        <f t="shared" si="1569"/>
        <v>0</v>
      </c>
      <c r="AT594" s="57">
        <f t="shared" si="1570"/>
        <v>0</v>
      </c>
      <c r="AU594" s="19">
        <v>0</v>
      </c>
      <c r="AV594" s="45">
        <v>0</v>
      </c>
      <c r="AW594" s="19">
        <v>0</v>
      </c>
      <c r="AX594" s="19">
        <v>0</v>
      </c>
      <c r="AY594" s="19">
        <v>0</v>
      </c>
      <c r="AZ594" s="19">
        <v>0</v>
      </c>
      <c r="BA594" s="19">
        <v>0</v>
      </c>
      <c r="BB594" s="19">
        <v>0</v>
      </c>
      <c r="BC594" s="19">
        <v>0</v>
      </c>
      <c r="BD594" s="19">
        <v>0</v>
      </c>
      <c r="BE594" s="19">
        <v>0</v>
      </c>
      <c r="BF594" s="19">
        <v>0</v>
      </c>
      <c r="BG594" s="19">
        <v>0</v>
      </c>
      <c r="BH594" s="19">
        <v>0</v>
      </c>
      <c r="BI594" s="58">
        <f t="shared" si="1571"/>
        <v>0</v>
      </c>
      <c r="BJ594" s="59">
        <f t="shared" si="1572"/>
        <v>0</v>
      </c>
      <c r="BK594" s="58">
        <f t="shared" si="1573"/>
        <v>0</v>
      </c>
      <c r="BL594" s="59">
        <f t="shared" si="1574"/>
        <v>0</v>
      </c>
    </row>
    <row r="595" spans="1:64" s="60" customFormat="1" ht="18" customHeight="1" thickBot="1" x14ac:dyDescent="0.3">
      <c r="A595" s="53" t="s">
        <v>24</v>
      </c>
      <c r="B595" s="54" t="s">
        <v>60</v>
      </c>
      <c r="C595" s="19">
        <v>0</v>
      </c>
      <c r="D595" s="45">
        <v>0</v>
      </c>
      <c r="E595" s="73">
        <v>0</v>
      </c>
      <c r="F595" s="45">
        <v>0</v>
      </c>
      <c r="G595" s="150">
        <v>0</v>
      </c>
      <c r="H595" s="150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55">
        <f t="shared" si="1565"/>
        <v>0</v>
      </c>
      <c r="P595" s="55">
        <f t="shared" si="1566"/>
        <v>0</v>
      </c>
      <c r="Q595" s="19">
        <v>0</v>
      </c>
      <c r="R595" s="19">
        <v>0</v>
      </c>
      <c r="S595" s="19">
        <v>0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52">
        <v>0</v>
      </c>
      <c r="AA595" s="19">
        <v>0</v>
      </c>
      <c r="AB595" s="19">
        <v>0</v>
      </c>
      <c r="AC595" s="56">
        <f t="shared" si="1567"/>
        <v>0</v>
      </c>
      <c r="AD595" s="56">
        <f t="shared" si="1568"/>
        <v>0</v>
      </c>
      <c r="AE595" s="19">
        <v>0</v>
      </c>
      <c r="AF595" s="19">
        <v>0</v>
      </c>
      <c r="AG595" s="19">
        <v>0</v>
      </c>
      <c r="AH595" s="19">
        <v>0</v>
      </c>
      <c r="AI595" s="19">
        <v>0</v>
      </c>
      <c r="AJ595" s="19">
        <v>0</v>
      </c>
      <c r="AK595" s="19">
        <v>0</v>
      </c>
      <c r="AL595" s="19">
        <v>0</v>
      </c>
      <c r="AM595" s="19">
        <v>0</v>
      </c>
      <c r="AN595" s="19">
        <v>0</v>
      </c>
      <c r="AO595" s="19">
        <v>0</v>
      </c>
      <c r="AP595" s="19">
        <v>0</v>
      </c>
      <c r="AQ595" s="19">
        <v>0</v>
      </c>
      <c r="AR595" s="45">
        <v>0</v>
      </c>
      <c r="AS595" s="57">
        <f t="shared" si="1569"/>
        <v>0</v>
      </c>
      <c r="AT595" s="57">
        <f t="shared" si="1570"/>
        <v>0</v>
      </c>
      <c r="AU595" s="19">
        <v>0</v>
      </c>
      <c r="AV595" s="45">
        <v>0</v>
      </c>
      <c r="AW595" s="19">
        <v>0</v>
      </c>
      <c r="AX595" s="19">
        <v>0</v>
      </c>
      <c r="AY595" s="19">
        <v>0</v>
      </c>
      <c r="AZ595" s="19">
        <v>0</v>
      </c>
      <c r="BA595" s="19">
        <v>0</v>
      </c>
      <c r="BB595" s="19">
        <v>0</v>
      </c>
      <c r="BC595" s="19">
        <v>0</v>
      </c>
      <c r="BD595" s="19">
        <v>0</v>
      </c>
      <c r="BE595" s="19">
        <v>0</v>
      </c>
      <c r="BF595" s="19">
        <v>0</v>
      </c>
      <c r="BG595" s="19">
        <v>0</v>
      </c>
      <c r="BH595" s="19">
        <v>0</v>
      </c>
      <c r="BI595" s="58">
        <f t="shared" si="1571"/>
        <v>0</v>
      </c>
      <c r="BJ595" s="59">
        <f t="shared" si="1572"/>
        <v>0</v>
      </c>
      <c r="BK595" s="58">
        <f t="shared" si="1573"/>
        <v>0</v>
      </c>
      <c r="BL595" s="59">
        <f t="shared" si="1574"/>
        <v>0</v>
      </c>
    </row>
    <row r="596" spans="1:64" s="60" customFormat="1" ht="18" customHeight="1" thickBot="1" x14ac:dyDescent="0.3">
      <c r="A596" s="53" t="s">
        <v>14</v>
      </c>
      <c r="B596" s="54" t="s">
        <v>60</v>
      </c>
      <c r="C596" s="19">
        <v>0</v>
      </c>
      <c r="D596" s="45">
        <v>0</v>
      </c>
      <c r="E596" s="19">
        <v>0</v>
      </c>
      <c r="F596" s="45">
        <v>0</v>
      </c>
      <c r="G596" s="150">
        <v>0</v>
      </c>
      <c r="H596" s="150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55">
        <f t="shared" si="1565"/>
        <v>0</v>
      </c>
      <c r="P596" s="55">
        <f t="shared" si="1566"/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52">
        <v>0</v>
      </c>
      <c r="AA596" s="19">
        <v>0</v>
      </c>
      <c r="AB596" s="19">
        <v>0</v>
      </c>
      <c r="AC596" s="56">
        <f t="shared" si="1567"/>
        <v>0</v>
      </c>
      <c r="AD596" s="56">
        <f t="shared" si="1568"/>
        <v>0</v>
      </c>
      <c r="AE596" s="19">
        <v>0</v>
      </c>
      <c r="AF596" s="19">
        <v>0</v>
      </c>
      <c r="AG596" s="19">
        <v>0</v>
      </c>
      <c r="AH596" s="19">
        <v>0</v>
      </c>
      <c r="AI596" s="19">
        <v>0</v>
      </c>
      <c r="AJ596" s="19">
        <v>0</v>
      </c>
      <c r="AK596" s="19">
        <v>0</v>
      </c>
      <c r="AL596" s="19">
        <v>0</v>
      </c>
      <c r="AM596" s="19">
        <v>0</v>
      </c>
      <c r="AN596" s="19">
        <v>0</v>
      </c>
      <c r="AO596" s="19">
        <v>0</v>
      </c>
      <c r="AP596" s="19">
        <v>0</v>
      </c>
      <c r="AQ596" s="19">
        <v>0</v>
      </c>
      <c r="AR596" s="45">
        <v>0</v>
      </c>
      <c r="AS596" s="57">
        <f t="shared" si="1569"/>
        <v>0</v>
      </c>
      <c r="AT596" s="57">
        <f t="shared" si="1570"/>
        <v>0</v>
      </c>
      <c r="AU596" s="19">
        <v>0</v>
      </c>
      <c r="AV596" s="45">
        <v>0</v>
      </c>
      <c r="AW596" s="19">
        <v>0</v>
      </c>
      <c r="AX596" s="19">
        <v>0</v>
      </c>
      <c r="AY596" s="19">
        <v>0</v>
      </c>
      <c r="AZ596" s="19">
        <v>0</v>
      </c>
      <c r="BA596" s="19">
        <v>0</v>
      </c>
      <c r="BB596" s="19">
        <v>0</v>
      </c>
      <c r="BC596" s="19">
        <v>0</v>
      </c>
      <c r="BD596" s="19">
        <v>0</v>
      </c>
      <c r="BE596" s="19">
        <v>0</v>
      </c>
      <c r="BF596" s="19">
        <v>0</v>
      </c>
      <c r="BG596" s="19">
        <v>0</v>
      </c>
      <c r="BH596" s="19">
        <v>0</v>
      </c>
      <c r="BI596" s="58">
        <f t="shared" si="1571"/>
        <v>0</v>
      </c>
      <c r="BJ596" s="59">
        <f t="shared" si="1572"/>
        <v>0</v>
      </c>
      <c r="BK596" s="58">
        <f t="shared" si="1573"/>
        <v>0</v>
      </c>
      <c r="BL596" s="59">
        <f t="shared" si="1574"/>
        <v>0</v>
      </c>
    </row>
    <row r="597" spans="1:64" s="60" customFormat="1" ht="18" customHeight="1" thickBot="1" x14ac:dyDescent="0.3">
      <c r="A597" s="53" t="s">
        <v>15</v>
      </c>
      <c r="B597" s="54" t="s">
        <v>60</v>
      </c>
      <c r="C597" s="19">
        <v>0</v>
      </c>
      <c r="D597" s="45">
        <v>0</v>
      </c>
      <c r="E597" s="19">
        <v>0</v>
      </c>
      <c r="F597" s="45">
        <v>0</v>
      </c>
      <c r="G597" s="150">
        <v>0</v>
      </c>
      <c r="H597" s="150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55">
        <f t="shared" si="1565"/>
        <v>0</v>
      </c>
      <c r="P597" s="55">
        <f t="shared" si="1566"/>
        <v>0</v>
      </c>
      <c r="Q597" s="19">
        <v>0</v>
      </c>
      <c r="R597" s="19">
        <v>0</v>
      </c>
      <c r="S597" s="19">
        <v>0</v>
      </c>
      <c r="T597" s="19">
        <v>0</v>
      </c>
      <c r="U597" s="19">
        <v>0</v>
      </c>
      <c r="V597" s="19">
        <v>0</v>
      </c>
      <c r="W597" s="19">
        <v>0</v>
      </c>
      <c r="X597" s="19">
        <v>0</v>
      </c>
      <c r="Y597" s="19">
        <v>0</v>
      </c>
      <c r="Z597" s="52">
        <v>0</v>
      </c>
      <c r="AA597" s="19">
        <v>0</v>
      </c>
      <c r="AB597" s="19">
        <v>0</v>
      </c>
      <c r="AC597" s="56">
        <f t="shared" si="1567"/>
        <v>0</v>
      </c>
      <c r="AD597" s="56">
        <f t="shared" si="1568"/>
        <v>0</v>
      </c>
      <c r="AE597" s="19">
        <v>0</v>
      </c>
      <c r="AF597" s="19">
        <v>0</v>
      </c>
      <c r="AG597" s="19">
        <v>0</v>
      </c>
      <c r="AH597" s="19">
        <v>0</v>
      </c>
      <c r="AI597" s="19">
        <v>0</v>
      </c>
      <c r="AJ597" s="19">
        <v>0</v>
      </c>
      <c r="AK597" s="19">
        <v>0</v>
      </c>
      <c r="AL597" s="19">
        <v>0</v>
      </c>
      <c r="AM597" s="19">
        <v>0</v>
      </c>
      <c r="AN597" s="19">
        <v>0</v>
      </c>
      <c r="AO597" s="19">
        <v>0</v>
      </c>
      <c r="AP597" s="19">
        <v>0</v>
      </c>
      <c r="AQ597" s="19">
        <v>0</v>
      </c>
      <c r="AR597" s="45">
        <v>0</v>
      </c>
      <c r="AS597" s="57">
        <f t="shared" si="1569"/>
        <v>0</v>
      </c>
      <c r="AT597" s="57">
        <f t="shared" si="1570"/>
        <v>0</v>
      </c>
      <c r="AU597" s="19">
        <v>0</v>
      </c>
      <c r="AV597" s="45">
        <v>0</v>
      </c>
      <c r="AW597" s="19">
        <v>0</v>
      </c>
      <c r="AX597" s="19">
        <v>0</v>
      </c>
      <c r="AY597" s="19">
        <v>0</v>
      </c>
      <c r="AZ597" s="19">
        <v>0</v>
      </c>
      <c r="BA597" s="19">
        <v>0</v>
      </c>
      <c r="BB597" s="19">
        <v>0</v>
      </c>
      <c r="BC597" s="19">
        <v>0</v>
      </c>
      <c r="BD597" s="19">
        <v>0</v>
      </c>
      <c r="BE597" s="19">
        <v>0</v>
      </c>
      <c r="BF597" s="19">
        <v>0</v>
      </c>
      <c r="BG597" s="19">
        <v>0</v>
      </c>
      <c r="BH597" s="19">
        <v>0</v>
      </c>
      <c r="BI597" s="58">
        <f t="shared" si="1571"/>
        <v>0</v>
      </c>
      <c r="BJ597" s="59">
        <f t="shared" si="1572"/>
        <v>0</v>
      </c>
      <c r="BK597" s="58">
        <f t="shared" si="1573"/>
        <v>0</v>
      </c>
      <c r="BL597" s="59">
        <f t="shared" si="1574"/>
        <v>0</v>
      </c>
    </row>
    <row r="598" spans="1:64" s="60" customFormat="1" ht="18" customHeight="1" thickBot="1" x14ac:dyDescent="0.3">
      <c r="A598" s="53" t="s">
        <v>22</v>
      </c>
      <c r="B598" s="54" t="s">
        <v>60</v>
      </c>
      <c r="C598" s="19">
        <v>0</v>
      </c>
      <c r="D598" s="45">
        <v>0</v>
      </c>
      <c r="E598" s="77">
        <v>0</v>
      </c>
      <c r="F598" s="45">
        <v>0</v>
      </c>
      <c r="G598" s="150">
        <v>0</v>
      </c>
      <c r="H598" s="150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55">
        <f t="shared" si="1565"/>
        <v>0</v>
      </c>
      <c r="P598" s="55">
        <f t="shared" si="1566"/>
        <v>0</v>
      </c>
      <c r="Q598" s="19">
        <v>0</v>
      </c>
      <c r="R598" s="19">
        <v>0</v>
      </c>
      <c r="S598" s="19">
        <v>0</v>
      </c>
      <c r="T598" s="19">
        <v>0</v>
      </c>
      <c r="U598" s="19">
        <v>0</v>
      </c>
      <c r="V598" s="19">
        <v>0</v>
      </c>
      <c r="W598" s="19">
        <v>0</v>
      </c>
      <c r="X598" s="19">
        <v>0</v>
      </c>
      <c r="Y598" s="19">
        <v>0</v>
      </c>
      <c r="Z598" s="52">
        <v>0</v>
      </c>
      <c r="AA598" s="19">
        <v>0</v>
      </c>
      <c r="AB598" s="19">
        <v>0</v>
      </c>
      <c r="AC598" s="56">
        <f t="shared" si="1567"/>
        <v>0</v>
      </c>
      <c r="AD598" s="56">
        <f t="shared" si="1568"/>
        <v>0</v>
      </c>
      <c r="AE598" s="19">
        <v>0</v>
      </c>
      <c r="AF598" s="19">
        <v>0</v>
      </c>
      <c r="AG598" s="19">
        <v>0</v>
      </c>
      <c r="AH598" s="19">
        <v>0</v>
      </c>
      <c r="AI598" s="19">
        <v>0</v>
      </c>
      <c r="AJ598" s="19">
        <v>0</v>
      </c>
      <c r="AK598" s="19">
        <v>0</v>
      </c>
      <c r="AL598" s="19">
        <v>0</v>
      </c>
      <c r="AM598" s="19">
        <v>0</v>
      </c>
      <c r="AN598" s="19">
        <v>0</v>
      </c>
      <c r="AO598" s="19">
        <v>0</v>
      </c>
      <c r="AP598" s="19">
        <v>0</v>
      </c>
      <c r="AQ598" s="19">
        <v>0</v>
      </c>
      <c r="AR598" s="45">
        <v>0</v>
      </c>
      <c r="AS598" s="57">
        <f t="shared" si="1569"/>
        <v>0</v>
      </c>
      <c r="AT598" s="57">
        <f t="shared" si="1570"/>
        <v>0</v>
      </c>
      <c r="AU598" s="19">
        <v>0</v>
      </c>
      <c r="AV598" s="45">
        <v>0</v>
      </c>
      <c r="AW598" s="19">
        <v>0</v>
      </c>
      <c r="AX598" s="19">
        <v>0</v>
      </c>
      <c r="AY598" s="19">
        <v>0</v>
      </c>
      <c r="AZ598" s="19">
        <v>0</v>
      </c>
      <c r="BA598" s="19">
        <v>0</v>
      </c>
      <c r="BB598" s="19">
        <v>0</v>
      </c>
      <c r="BC598" s="19">
        <v>0</v>
      </c>
      <c r="BD598" s="19">
        <v>0</v>
      </c>
      <c r="BE598" s="19">
        <v>0</v>
      </c>
      <c r="BF598" s="19">
        <v>0</v>
      </c>
      <c r="BG598" s="19">
        <v>0</v>
      </c>
      <c r="BH598" s="19">
        <v>0</v>
      </c>
      <c r="BI598" s="58">
        <f t="shared" si="1571"/>
        <v>0</v>
      </c>
      <c r="BJ598" s="59">
        <f t="shared" si="1572"/>
        <v>0</v>
      </c>
      <c r="BK598" s="58">
        <f t="shared" si="1573"/>
        <v>0</v>
      </c>
      <c r="BL598" s="59">
        <f t="shared" si="1574"/>
        <v>0</v>
      </c>
    </row>
    <row r="599" spans="1:64" s="60" customFormat="1" ht="18" customHeight="1" thickBot="1" x14ac:dyDescent="0.3">
      <c r="A599" s="53" t="s">
        <v>23</v>
      </c>
      <c r="B599" s="54" t="s">
        <v>60</v>
      </c>
      <c r="C599" s="19">
        <v>0</v>
      </c>
      <c r="D599" s="45">
        <v>0</v>
      </c>
      <c r="E599" s="19">
        <v>0</v>
      </c>
      <c r="F599" s="45">
        <v>0</v>
      </c>
      <c r="G599" s="150">
        <v>0</v>
      </c>
      <c r="H599" s="150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55">
        <f t="shared" si="1565"/>
        <v>0</v>
      </c>
      <c r="P599" s="55">
        <f t="shared" si="1566"/>
        <v>0</v>
      </c>
      <c r="Q599" s="19">
        <v>0</v>
      </c>
      <c r="R599" s="19">
        <v>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0</v>
      </c>
      <c r="Z599" s="52">
        <v>0</v>
      </c>
      <c r="AA599" s="19">
        <v>0</v>
      </c>
      <c r="AB599" s="19">
        <v>0</v>
      </c>
      <c r="AC599" s="56">
        <f t="shared" si="1567"/>
        <v>0</v>
      </c>
      <c r="AD599" s="56">
        <f t="shared" si="1568"/>
        <v>0</v>
      </c>
      <c r="AE599" s="19">
        <v>0</v>
      </c>
      <c r="AF599" s="19">
        <v>0</v>
      </c>
      <c r="AG599" s="19">
        <v>0</v>
      </c>
      <c r="AH599" s="19">
        <v>0</v>
      </c>
      <c r="AI599" s="19">
        <v>0</v>
      </c>
      <c r="AJ599" s="19">
        <v>0</v>
      </c>
      <c r="AK599" s="19">
        <v>0</v>
      </c>
      <c r="AL599" s="19">
        <v>0</v>
      </c>
      <c r="AM599" s="19">
        <v>0</v>
      </c>
      <c r="AN599" s="19">
        <v>0</v>
      </c>
      <c r="AO599" s="19">
        <v>0</v>
      </c>
      <c r="AP599" s="19">
        <v>0</v>
      </c>
      <c r="AQ599" s="19">
        <v>0</v>
      </c>
      <c r="AR599" s="45">
        <v>0</v>
      </c>
      <c r="AS599" s="57">
        <f t="shared" si="1569"/>
        <v>0</v>
      </c>
      <c r="AT599" s="57">
        <f t="shared" si="1570"/>
        <v>0</v>
      </c>
      <c r="AU599" s="19">
        <v>0</v>
      </c>
      <c r="AV599" s="45">
        <v>0</v>
      </c>
      <c r="AW599" s="19">
        <v>0</v>
      </c>
      <c r="AX599" s="19">
        <v>0</v>
      </c>
      <c r="AY599" s="19">
        <v>0</v>
      </c>
      <c r="AZ599" s="19">
        <v>0</v>
      </c>
      <c r="BA599" s="19">
        <v>0</v>
      </c>
      <c r="BB599" s="19">
        <v>0</v>
      </c>
      <c r="BC599" s="19">
        <v>0</v>
      </c>
      <c r="BD599" s="19">
        <v>0</v>
      </c>
      <c r="BE599" s="19">
        <v>0</v>
      </c>
      <c r="BF599" s="19">
        <v>0</v>
      </c>
      <c r="BG599" s="19">
        <v>0</v>
      </c>
      <c r="BH599" s="19">
        <v>0</v>
      </c>
      <c r="BI599" s="58">
        <f t="shared" si="1571"/>
        <v>0</v>
      </c>
      <c r="BJ599" s="59">
        <f t="shared" si="1572"/>
        <v>0</v>
      </c>
      <c r="BK599" s="58">
        <f t="shared" si="1573"/>
        <v>0</v>
      </c>
      <c r="BL599" s="59">
        <f t="shared" si="1574"/>
        <v>0</v>
      </c>
    </row>
    <row r="600" spans="1:64" s="60" customFormat="1" ht="20.25" customHeight="1" thickBot="1" x14ac:dyDescent="0.3">
      <c r="A600" s="3">
        <v>27</v>
      </c>
      <c r="B600" s="4" t="s">
        <v>60</v>
      </c>
      <c r="C600" s="30">
        <f>SUM(C580:C599)</f>
        <v>9532</v>
      </c>
      <c r="D600" s="2">
        <f>SUM(D580:D599)</f>
        <v>1746916</v>
      </c>
      <c r="E600" s="30">
        <f>SUM(E580:E599)</f>
        <v>2851</v>
      </c>
      <c r="F600" s="2">
        <f>SUM(F580:F599)</f>
        <v>529971</v>
      </c>
      <c r="G600" s="30">
        <f t="shared" ref="G600" si="1575">SUM(G580:G599)</f>
        <v>1241</v>
      </c>
      <c r="H600" s="2">
        <f t="shared" ref="H600" si="1576">SUM(H580:H599)</f>
        <v>185457</v>
      </c>
      <c r="I600" s="30">
        <f t="shared" ref="I600" si="1577">SUM(I580:I599)</f>
        <v>348</v>
      </c>
      <c r="J600" s="2">
        <f t="shared" ref="J600" si="1578">SUM(J580:J599)</f>
        <v>35701</v>
      </c>
      <c r="K600" s="30">
        <f t="shared" ref="K600" si="1579">SUM(K580:K599)</f>
        <v>219</v>
      </c>
      <c r="L600" s="2">
        <f t="shared" ref="L600" si="1580">SUM(L580:L599)</f>
        <v>59893</v>
      </c>
      <c r="M600" s="30">
        <f t="shared" ref="M600" si="1581">SUM(M580:M599)</f>
        <v>1</v>
      </c>
      <c r="N600" s="2">
        <f t="shared" ref="N600" si="1582">SUM(N580:N599)</f>
        <v>375</v>
      </c>
      <c r="O600" s="30">
        <f t="shared" ref="O600" si="1583">SUM(O580:O599)</f>
        <v>12950</v>
      </c>
      <c r="P600" s="2">
        <f t="shared" ref="P600" si="1584">SUM(P580:P599)</f>
        <v>2372481</v>
      </c>
      <c r="Q600" s="30">
        <f t="shared" ref="Q600" si="1585">SUM(Q580:Q599)</f>
        <v>10801</v>
      </c>
      <c r="R600" s="2">
        <f t="shared" ref="R600" si="1586">SUM(R580:R599)</f>
        <v>1494662</v>
      </c>
      <c r="S600" s="30">
        <f t="shared" ref="S600" si="1587">SUM(S580:S599)</f>
        <v>143</v>
      </c>
      <c r="T600" s="2">
        <f t="shared" ref="T600" si="1588">SUM(T580:T599)</f>
        <v>65911</v>
      </c>
      <c r="U600" s="30">
        <f t="shared" ref="U600" si="1589">SUM(U580:U599)</f>
        <v>9</v>
      </c>
      <c r="V600" s="2">
        <f t="shared" ref="V600" si="1590">SUM(V580:V599)</f>
        <v>24681</v>
      </c>
      <c r="W600" s="30">
        <f t="shared" ref="W600" si="1591">SUM(W580:W599)</f>
        <v>0</v>
      </c>
      <c r="X600" s="2">
        <f t="shared" ref="X600" si="1592">SUM(X580:X599)</f>
        <v>0</v>
      </c>
      <c r="Y600" s="30">
        <f t="shared" ref="Y600" si="1593">SUM(Y580:Y599)</f>
        <v>38</v>
      </c>
      <c r="Z600" s="2">
        <f t="shared" ref="Z600" si="1594">SUM(Z580:Z599)</f>
        <v>7482</v>
      </c>
      <c r="AA600" s="30">
        <f t="shared" ref="AA600" si="1595">SUM(AA580:AA599)</f>
        <v>1</v>
      </c>
      <c r="AB600" s="2">
        <f t="shared" ref="AB600" si="1596">SUM(AB580:AB599)</f>
        <v>520</v>
      </c>
      <c r="AC600" s="30">
        <f t="shared" ref="AC600" si="1597">SUM(AC580:AC599)</f>
        <v>190</v>
      </c>
      <c r="AD600" s="2">
        <f t="shared" ref="AD600" si="1598">SUM(AD580:AD599)</f>
        <v>98074</v>
      </c>
      <c r="AE600" s="30">
        <f t="shared" ref="AE600" si="1599">SUM(AE580:AE599)</f>
        <v>0</v>
      </c>
      <c r="AF600" s="2">
        <f t="shared" ref="AF600" si="1600">SUM(AF580:AF599)</f>
        <v>0</v>
      </c>
      <c r="AG600" s="30">
        <f t="shared" ref="AG600" si="1601">SUM(AG580:AG599)</f>
        <v>27</v>
      </c>
      <c r="AH600" s="2">
        <f t="shared" ref="AH600" si="1602">SUM(AH580:AH599)</f>
        <v>16479</v>
      </c>
      <c r="AI600" s="30">
        <f t="shared" ref="AI600" si="1603">SUM(AI580:AI599)</f>
        <v>83</v>
      </c>
      <c r="AJ600" s="2">
        <f t="shared" ref="AJ600" si="1604">SUM(AJ580:AJ599)</f>
        <v>64872</v>
      </c>
      <c r="AK600" s="30">
        <f t="shared" ref="AK600" si="1605">SUM(AK580:AK599)</f>
        <v>6</v>
      </c>
      <c r="AL600" s="2">
        <f t="shared" ref="AL600" si="1606">SUM(AL580:AL599)</f>
        <v>825</v>
      </c>
      <c r="AM600" s="30">
        <f t="shared" ref="AM600" si="1607">SUM(AM580:AM599)</f>
        <v>112</v>
      </c>
      <c r="AN600" s="2">
        <f t="shared" ref="AN600" si="1608">SUM(AN580:AN599)</f>
        <v>4021</v>
      </c>
      <c r="AO600" s="30">
        <f t="shared" ref="AO600" si="1609">SUM(AO580:AO599)</f>
        <v>65</v>
      </c>
      <c r="AP600" s="2">
        <f t="shared" ref="AP600" si="1610">SUM(AP580:AP599)</f>
        <v>11939</v>
      </c>
      <c r="AQ600" s="30">
        <f t="shared" ref="AQ600" si="1611">SUM(AQ580:AQ599)</f>
        <v>0</v>
      </c>
      <c r="AR600" s="2">
        <f t="shared" ref="AR600" si="1612">SUM(AR580:AR599)</f>
        <v>0</v>
      </c>
      <c r="AS600" s="30">
        <f t="shared" ref="AS600" si="1613">SUM(AS580:AS599)</f>
        <v>13433</v>
      </c>
      <c r="AT600" s="2">
        <f t="shared" ref="AT600" si="1614">SUM(AT580:AT599)</f>
        <v>2568691</v>
      </c>
      <c r="AU600" s="30">
        <f t="shared" ref="AU600" si="1615">SUM(AU580:AU599)</f>
        <v>8129</v>
      </c>
      <c r="AV600" s="2">
        <f t="shared" ref="AV600" si="1616">SUM(AV580:AV599)</f>
        <v>1028602</v>
      </c>
      <c r="AW600" s="30">
        <f t="shared" ref="AW600" si="1617">SUM(AW580:AW599)</f>
        <v>844</v>
      </c>
      <c r="AX600" s="2">
        <f t="shared" ref="AX600" si="1618">SUM(AX580:AX599)</f>
        <v>161808</v>
      </c>
      <c r="AY600" s="30">
        <f t="shared" ref="AY600" si="1619">SUM(AY580:AY599)</f>
        <v>0</v>
      </c>
      <c r="AZ600" s="2">
        <f t="shared" ref="AZ600" si="1620">SUM(AZ580:AZ599)</f>
        <v>0</v>
      </c>
      <c r="BA600" s="30">
        <f t="shared" ref="BA600" si="1621">SUM(BA580:BA599)</f>
        <v>1</v>
      </c>
      <c r="BB600" s="2">
        <f t="shared" ref="BB600" si="1622">SUM(BB580:BB599)</f>
        <v>642</v>
      </c>
      <c r="BC600" s="30">
        <f t="shared" ref="BC600" si="1623">SUM(BC580:BC599)</f>
        <v>1</v>
      </c>
      <c r="BD600" s="2">
        <f t="shared" ref="BD600" si="1624">SUM(BD580:BD599)</f>
        <v>1435</v>
      </c>
      <c r="BE600" s="30">
        <f t="shared" ref="BE600" si="1625">SUM(BE580:BE599)</f>
        <v>190</v>
      </c>
      <c r="BF600" s="2">
        <f t="shared" ref="BF600" si="1626">SUM(BF580:BF599)</f>
        <v>95070</v>
      </c>
      <c r="BG600" s="30">
        <f t="shared" ref="BG600" si="1627">SUM(BG580:BG599)</f>
        <v>175</v>
      </c>
      <c r="BH600" s="2">
        <f t="shared" ref="BH600" si="1628">SUM(BH580:BH599)</f>
        <v>56028</v>
      </c>
      <c r="BI600" s="30">
        <f t="shared" ref="BI600" si="1629">SUM(BI580:BI599)</f>
        <v>367</v>
      </c>
      <c r="BJ600" s="2">
        <f t="shared" ref="BJ600" si="1630">SUM(BJ580:BJ599)</f>
        <v>153175</v>
      </c>
      <c r="BK600" s="30">
        <f t="shared" ref="BK600" si="1631">SUM(BK580:BK599)</f>
        <v>13800</v>
      </c>
      <c r="BL600" s="2">
        <f t="shared" ref="BL600" si="1632">SUM(BL580:BL599)</f>
        <v>2721866</v>
      </c>
    </row>
    <row r="601" spans="1:64" s="60" customFormat="1" ht="18" customHeight="1" thickBot="1" x14ac:dyDescent="0.3">
      <c r="A601" s="53"/>
      <c r="B601" s="54"/>
      <c r="C601" s="19">
        <v>0</v>
      </c>
      <c r="D601" s="45"/>
      <c r="E601" s="19">
        <v>0</v>
      </c>
      <c r="F601" s="45"/>
      <c r="G601" s="150">
        <v>0</v>
      </c>
      <c r="H601" s="150">
        <v>0</v>
      </c>
      <c r="I601" s="19"/>
      <c r="J601" s="19"/>
      <c r="K601" s="19"/>
      <c r="L601" s="19"/>
      <c r="M601" s="19"/>
      <c r="N601" s="19"/>
      <c r="O601" s="55">
        <f t="shared" si="1565"/>
        <v>0</v>
      </c>
      <c r="P601" s="55">
        <f t="shared" si="1566"/>
        <v>0</v>
      </c>
      <c r="Q601" s="19"/>
      <c r="R601" s="19"/>
      <c r="S601" s="19"/>
      <c r="T601" s="19"/>
      <c r="U601" s="19"/>
      <c r="V601" s="19"/>
      <c r="W601" s="19"/>
      <c r="X601" s="19"/>
      <c r="Y601" s="19"/>
      <c r="Z601" s="52"/>
      <c r="AA601" s="19"/>
      <c r="AB601" s="19"/>
      <c r="AC601" s="56">
        <f t="shared" si="1567"/>
        <v>0</v>
      </c>
      <c r="AD601" s="56">
        <f t="shared" si="1568"/>
        <v>0</v>
      </c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45"/>
      <c r="AS601" s="57">
        <f t="shared" si="1569"/>
        <v>0</v>
      </c>
      <c r="AT601" s="57">
        <f t="shared" si="1570"/>
        <v>0</v>
      </c>
      <c r="AU601" s="19"/>
      <c r="AV601" s="45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58">
        <f t="shared" si="1571"/>
        <v>0</v>
      </c>
      <c r="BJ601" s="59">
        <f t="shared" si="1572"/>
        <v>0</v>
      </c>
      <c r="BK601" s="58">
        <f t="shared" si="1573"/>
        <v>0</v>
      </c>
      <c r="BL601" s="59">
        <f t="shared" si="1574"/>
        <v>0</v>
      </c>
    </row>
    <row r="602" spans="1:64" s="60" customFormat="1" ht="18" customHeight="1" thickBot="1" x14ac:dyDescent="0.3">
      <c r="A602" s="53" t="s">
        <v>4</v>
      </c>
      <c r="B602" s="54" t="s">
        <v>61</v>
      </c>
      <c r="C602" s="19">
        <v>0</v>
      </c>
      <c r="D602" s="45">
        <v>0</v>
      </c>
      <c r="E602" s="19">
        <v>0</v>
      </c>
      <c r="F602" s="45">
        <v>0</v>
      </c>
      <c r="G602" s="150">
        <v>0</v>
      </c>
      <c r="H602" s="150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55">
        <f t="shared" si="1565"/>
        <v>0</v>
      </c>
      <c r="P602" s="55">
        <f t="shared" si="1566"/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52">
        <v>0</v>
      </c>
      <c r="AA602" s="19">
        <v>0</v>
      </c>
      <c r="AB602" s="19">
        <v>0</v>
      </c>
      <c r="AC602" s="56">
        <f t="shared" si="1567"/>
        <v>0</v>
      </c>
      <c r="AD602" s="56">
        <f t="shared" si="1568"/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45">
        <v>0</v>
      </c>
      <c r="AS602" s="57">
        <f t="shared" si="1569"/>
        <v>0</v>
      </c>
      <c r="AT602" s="57">
        <f t="shared" si="1570"/>
        <v>0</v>
      </c>
      <c r="AU602" s="19">
        <v>0</v>
      </c>
      <c r="AV602" s="45">
        <v>0</v>
      </c>
      <c r="AW602" s="19">
        <v>0</v>
      </c>
      <c r="AX602" s="19">
        <v>0</v>
      </c>
      <c r="AY602" s="19">
        <v>0</v>
      </c>
      <c r="AZ602" s="19">
        <v>0</v>
      </c>
      <c r="BA602" s="19">
        <v>0</v>
      </c>
      <c r="BB602" s="19">
        <v>0</v>
      </c>
      <c r="BC602" s="19">
        <v>0</v>
      </c>
      <c r="BD602" s="19">
        <v>0</v>
      </c>
      <c r="BE602" s="19">
        <v>0</v>
      </c>
      <c r="BF602" s="19">
        <v>0</v>
      </c>
      <c r="BG602" s="19">
        <v>0</v>
      </c>
      <c r="BH602" s="19">
        <v>0</v>
      </c>
      <c r="BI602" s="58">
        <f t="shared" si="1571"/>
        <v>0</v>
      </c>
      <c r="BJ602" s="59">
        <f t="shared" si="1572"/>
        <v>0</v>
      </c>
      <c r="BK602" s="58">
        <f t="shared" si="1573"/>
        <v>0</v>
      </c>
      <c r="BL602" s="59">
        <f t="shared" si="1574"/>
        <v>0</v>
      </c>
    </row>
    <row r="603" spans="1:64" s="60" customFormat="1" ht="18" customHeight="1" thickBot="1" x14ac:dyDescent="0.3">
      <c r="A603" s="53" t="s">
        <v>20</v>
      </c>
      <c r="B603" s="54" t="s">
        <v>61</v>
      </c>
      <c r="C603" s="19">
        <v>0</v>
      </c>
      <c r="D603" s="45">
        <v>0</v>
      </c>
      <c r="E603" s="75">
        <v>0</v>
      </c>
      <c r="F603" s="45">
        <v>0</v>
      </c>
      <c r="G603" s="150">
        <v>0</v>
      </c>
      <c r="H603" s="150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55">
        <f t="shared" si="1565"/>
        <v>0</v>
      </c>
      <c r="P603" s="55">
        <f t="shared" si="1566"/>
        <v>0</v>
      </c>
      <c r="Q603" s="19">
        <v>0</v>
      </c>
      <c r="R603" s="19">
        <v>0</v>
      </c>
      <c r="S603" s="19">
        <v>0</v>
      </c>
      <c r="T603" s="19">
        <v>0</v>
      </c>
      <c r="U603" s="19">
        <v>0</v>
      </c>
      <c r="V603" s="19">
        <v>0</v>
      </c>
      <c r="W603" s="19">
        <v>0</v>
      </c>
      <c r="X603" s="19">
        <v>0</v>
      </c>
      <c r="Y603" s="19">
        <v>0</v>
      </c>
      <c r="Z603" s="52">
        <v>0</v>
      </c>
      <c r="AA603" s="19">
        <v>0</v>
      </c>
      <c r="AB603" s="19">
        <v>0</v>
      </c>
      <c r="AC603" s="56">
        <f t="shared" si="1567"/>
        <v>0</v>
      </c>
      <c r="AD603" s="56">
        <f t="shared" si="1568"/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0</v>
      </c>
      <c r="AN603" s="19">
        <v>0</v>
      </c>
      <c r="AO603" s="19">
        <v>0</v>
      </c>
      <c r="AP603" s="19">
        <v>0</v>
      </c>
      <c r="AQ603" s="19">
        <v>0</v>
      </c>
      <c r="AR603" s="45">
        <v>0</v>
      </c>
      <c r="AS603" s="57">
        <f t="shared" si="1569"/>
        <v>0</v>
      </c>
      <c r="AT603" s="57">
        <f t="shared" si="1570"/>
        <v>0</v>
      </c>
      <c r="AU603" s="19">
        <v>0</v>
      </c>
      <c r="AV603" s="45">
        <v>0</v>
      </c>
      <c r="AW603" s="19">
        <v>0</v>
      </c>
      <c r="AX603" s="19">
        <v>0</v>
      </c>
      <c r="AY603" s="19">
        <v>0</v>
      </c>
      <c r="AZ603" s="19">
        <v>0</v>
      </c>
      <c r="BA603" s="19">
        <v>0</v>
      </c>
      <c r="BB603" s="19">
        <v>0</v>
      </c>
      <c r="BC603" s="19">
        <v>0</v>
      </c>
      <c r="BD603" s="19">
        <v>0</v>
      </c>
      <c r="BE603" s="19">
        <v>0</v>
      </c>
      <c r="BF603" s="19">
        <v>0</v>
      </c>
      <c r="BG603" s="19">
        <v>0</v>
      </c>
      <c r="BH603" s="19">
        <v>0</v>
      </c>
      <c r="BI603" s="58">
        <f t="shared" si="1571"/>
        <v>0</v>
      </c>
      <c r="BJ603" s="59">
        <f t="shared" si="1572"/>
        <v>0</v>
      </c>
      <c r="BK603" s="58">
        <f t="shared" si="1573"/>
        <v>0</v>
      </c>
      <c r="BL603" s="59">
        <f t="shared" si="1574"/>
        <v>0</v>
      </c>
    </row>
    <row r="604" spans="1:64" s="60" customFormat="1" ht="18" customHeight="1" thickBot="1" x14ac:dyDescent="0.3">
      <c r="A604" s="53" t="s">
        <v>5</v>
      </c>
      <c r="B604" s="54" t="s">
        <v>61</v>
      </c>
      <c r="C604" s="19">
        <v>0</v>
      </c>
      <c r="D604" s="45">
        <v>0</v>
      </c>
      <c r="E604" s="19">
        <v>0</v>
      </c>
      <c r="F604" s="45">
        <v>0</v>
      </c>
      <c r="G604" s="150">
        <v>0</v>
      </c>
      <c r="H604" s="150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55">
        <f t="shared" si="1565"/>
        <v>0</v>
      </c>
      <c r="P604" s="55">
        <f t="shared" si="1566"/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52">
        <v>0</v>
      </c>
      <c r="AA604" s="19">
        <v>0</v>
      </c>
      <c r="AB604" s="19">
        <v>0</v>
      </c>
      <c r="AC604" s="56">
        <f t="shared" si="1567"/>
        <v>0</v>
      </c>
      <c r="AD604" s="56">
        <f t="shared" si="1568"/>
        <v>0</v>
      </c>
      <c r="AE604" s="19">
        <v>0</v>
      </c>
      <c r="AF604" s="19">
        <v>0</v>
      </c>
      <c r="AG604" s="19">
        <v>0</v>
      </c>
      <c r="AH604" s="19">
        <v>0</v>
      </c>
      <c r="AI604" s="19">
        <v>0</v>
      </c>
      <c r="AJ604" s="19">
        <v>0</v>
      </c>
      <c r="AK604" s="19">
        <v>0</v>
      </c>
      <c r="AL604" s="19">
        <v>0</v>
      </c>
      <c r="AM604" s="19">
        <v>0</v>
      </c>
      <c r="AN604" s="19">
        <v>0</v>
      </c>
      <c r="AO604" s="19">
        <v>0</v>
      </c>
      <c r="AP604" s="19">
        <v>0</v>
      </c>
      <c r="AQ604" s="19">
        <v>0</v>
      </c>
      <c r="AR604" s="45">
        <v>0</v>
      </c>
      <c r="AS604" s="57">
        <f t="shared" si="1569"/>
        <v>0</v>
      </c>
      <c r="AT604" s="57">
        <f t="shared" si="1570"/>
        <v>0</v>
      </c>
      <c r="AU604" s="19">
        <v>0</v>
      </c>
      <c r="AV604" s="45">
        <v>0</v>
      </c>
      <c r="AW604" s="19">
        <v>0</v>
      </c>
      <c r="AX604" s="19">
        <v>0</v>
      </c>
      <c r="AY604" s="19">
        <v>0</v>
      </c>
      <c r="AZ604" s="19">
        <v>0</v>
      </c>
      <c r="BA604" s="19">
        <v>0</v>
      </c>
      <c r="BB604" s="19">
        <v>0</v>
      </c>
      <c r="BC604" s="19">
        <v>0</v>
      </c>
      <c r="BD604" s="19">
        <v>0</v>
      </c>
      <c r="BE604" s="19">
        <v>0</v>
      </c>
      <c r="BF604" s="19">
        <v>0</v>
      </c>
      <c r="BG604" s="19">
        <v>0</v>
      </c>
      <c r="BH604" s="19">
        <v>0</v>
      </c>
      <c r="BI604" s="58">
        <f t="shared" si="1571"/>
        <v>0</v>
      </c>
      <c r="BJ604" s="59">
        <f t="shared" si="1572"/>
        <v>0</v>
      </c>
      <c r="BK604" s="58">
        <f t="shared" si="1573"/>
        <v>0</v>
      </c>
      <c r="BL604" s="59">
        <f t="shared" si="1574"/>
        <v>0</v>
      </c>
    </row>
    <row r="605" spans="1:64" s="60" customFormat="1" ht="18" customHeight="1" thickBot="1" x14ac:dyDescent="0.3">
      <c r="A605" s="53" t="s">
        <v>25</v>
      </c>
      <c r="B605" s="54" t="s">
        <v>61</v>
      </c>
      <c r="C605" s="19">
        <v>0</v>
      </c>
      <c r="D605" s="45">
        <v>0</v>
      </c>
      <c r="E605" s="19">
        <v>0</v>
      </c>
      <c r="F605" s="45">
        <v>0</v>
      </c>
      <c r="G605" s="150">
        <v>0</v>
      </c>
      <c r="H605" s="150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55">
        <f t="shared" si="1565"/>
        <v>0</v>
      </c>
      <c r="P605" s="55">
        <f t="shared" si="1566"/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52">
        <v>0</v>
      </c>
      <c r="AA605" s="19">
        <v>0</v>
      </c>
      <c r="AB605" s="19">
        <v>0</v>
      </c>
      <c r="AC605" s="56">
        <f t="shared" si="1567"/>
        <v>0</v>
      </c>
      <c r="AD605" s="56">
        <f t="shared" si="1568"/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0</v>
      </c>
      <c r="AN605" s="19">
        <v>0</v>
      </c>
      <c r="AO605" s="19">
        <v>0</v>
      </c>
      <c r="AP605" s="19">
        <v>0</v>
      </c>
      <c r="AQ605" s="19">
        <v>0</v>
      </c>
      <c r="AR605" s="45">
        <v>0</v>
      </c>
      <c r="AS605" s="57">
        <f t="shared" si="1569"/>
        <v>0</v>
      </c>
      <c r="AT605" s="57">
        <f t="shared" si="1570"/>
        <v>0</v>
      </c>
      <c r="AU605" s="19">
        <v>0</v>
      </c>
      <c r="AV605" s="45">
        <v>0</v>
      </c>
      <c r="AW605" s="19">
        <v>0</v>
      </c>
      <c r="AX605" s="19">
        <v>0</v>
      </c>
      <c r="AY605" s="19">
        <v>0</v>
      </c>
      <c r="AZ605" s="19">
        <v>0</v>
      </c>
      <c r="BA605" s="19">
        <v>0</v>
      </c>
      <c r="BB605" s="19">
        <v>0</v>
      </c>
      <c r="BC605" s="19">
        <v>0</v>
      </c>
      <c r="BD605" s="19">
        <v>0</v>
      </c>
      <c r="BE605" s="19">
        <v>0</v>
      </c>
      <c r="BF605" s="19">
        <v>0</v>
      </c>
      <c r="BG605" s="19">
        <v>0</v>
      </c>
      <c r="BH605" s="19">
        <v>0</v>
      </c>
      <c r="BI605" s="58">
        <f t="shared" si="1571"/>
        <v>0</v>
      </c>
      <c r="BJ605" s="59">
        <f t="shared" si="1572"/>
        <v>0</v>
      </c>
      <c r="BK605" s="58">
        <f t="shared" si="1573"/>
        <v>0</v>
      </c>
      <c r="BL605" s="59">
        <f t="shared" si="1574"/>
        <v>0</v>
      </c>
    </row>
    <row r="606" spans="1:64" s="60" customFormat="1" ht="18" customHeight="1" thickBot="1" x14ac:dyDescent="0.3">
      <c r="A606" s="53" t="s">
        <v>6</v>
      </c>
      <c r="B606" s="54" t="s">
        <v>61</v>
      </c>
      <c r="C606" s="22">
        <v>2763</v>
      </c>
      <c r="D606" s="86">
        <v>752626</v>
      </c>
      <c r="E606" s="22">
        <v>638</v>
      </c>
      <c r="F606" s="86">
        <v>181242</v>
      </c>
      <c r="G606" s="150">
        <v>221</v>
      </c>
      <c r="H606" s="150">
        <v>87480</v>
      </c>
      <c r="I606" s="22">
        <v>140</v>
      </c>
      <c r="J606" s="22">
        <v>34455</v>
      </c>
      <c r="K606" s="22">
        <v>211</v>
      </c>
      <c r="L606" s="22">
        <v>53816</v>
      </c>
      <c r="M606" s="19">
        <v>1</v>
      </c>
      <c r="N606" s="19">
        <v>1489</v>
      </c>
      <c r="O606" s="55">
        <f t="shared" si="1565"/>
        <v>3752</v>
      </c>
      <c r="P606" s="55">
        <f t="shared" si="1566"/>
        <v>1022139</v>
      </c>
      <c r="Q606" s="19">
        <v>3141</v>
      </c>
      <c r="R606" s="19">
        <v>643947</v>
      </c>
      <c r="S606" s="22">
        <v>82</v>
      </c>
      <c r="T606" s="22">
        <v>111980</v>
      </c>
      <c r="U606" s="22">
        <v>33</v>
      </c>
      <c r="V606" s="22">
        <v>67553</v>
      </c>
      <c r="W606" s="22">
        <v>3</v>
      </c>
      <c r="X606" s="22">
        <v>68280</v>
      </c>
      <c r="Y606" s="19">
        <v>0</v>
      </c>
      <c r="Z606" s="52">
        <v>0</v>
      </c>
      <c r="AA606" s="19">
        <v>0</v>
      </c>
      <c r="AB606" s="19">
        <v>0</v>
      </c>
      <c r="AC606" s="56">
        <f t="shared" si="1567"/>
        <v>118</v>
      </c>
      <c r="AD606" s="56">
        <f t="shared" si="1568"/>
        <v>247813</v>
      </c>
      <c r="AE606" s="19">
        <v>0</v>
      </c>
      <c r="AF606" s="19">
        <v>0</v>
      </c>
      <c r="AG606" s="22">
        <v>19</v>
      </c>
      <c r="AH606" s="22">
        <v>17090</v>
      </c>
      <c r="AI606" s="22">
        <v>34</v>
      </c>
      <c r="AJ606" s="22">
        <v>36968</v>
      </c>
      <c r="AK606" s="22">
        <v>13</v>
      </c>
      <c r="AL606" s="22">
        <v>4313</v>
      </c>
      <c r="AM606" s="22">
        <v>39</v>
      </c>
      <c r="AN606" s="22">
        <v>2459</v>
      </c>
      <c r="AO606" s="19">
        <v>0</v>
      </c>
      <c r="AP606" s="19">
        <v>0</v>
      </c>
      <c r="AQ606" s="19">
        <v>0</v>
      </c>
      <c r="AR606" s="45">
        <v>0</v>
      </c>
      <c r="AS606" s="57">
        <f t="shared" si="1569"/>
        <v>3975</v>
      </c>
      <c r="AT606" s="57">
        <f t="shared" si="1570"/>
        <v>1330782</v>
      </c>
      <c r="AU606" s="19">
        <v>3250</v>
      </c>
      <c r="AV606" s="45">
        <v>689374</v>
      </c>
      <c r="AW606" s="19">
        <v>1127</v>
      </c>
      <c r="AX606" s="19">
        <v>378065</v>
      </c>
      <c r="AY606" s="19">
        <v>0</v>
      </c>
      <c r="AZ606" s="19">
        <v>0</v>
      </c>
      <c r="BA606" s="22">
        <v>64</v>
      </c>
      <c r="BB606" s="19">
        <v>143643</v>
      </c>
      <c r="BC606" s="22">
        <v>96</v>
      </c>
      <c r="BD606" s="22">
        <v>242412</v>
      </c>
      <c r="BE606" s="22">
        <v>140</v>
      </c>
      <c r="BF606" s="19">
        <v>70666</v>
      </c>
      <c r="BG606" s="22">
        <v>303</v>
      </c>
      <c r="BH606" s="19">
        <v>152212</v>
      </c>
      <c r="BI606" s="58">
        <f t="shared" si="1571"/>
        <v>603</v>
      </c>
      <c r="BJ606" s="59">
        <f t="shared" si="1572"/>
        <v>608933</v>
      </c>
      <c r="BK606" s="58">
        <f t="shared" si="1573"/>
        <v>4578</v>
      </c>
      <c r="BL606" s="59">
        <f t="shared" si="1574"/>
        <v>1939715</v>
      </c>
    </row>
    <row r="607" spans="1:64" s="60" customFormat="1" ht="18" customHeight="1" thickBot="1" x14ac:dyDescent="0.3">
      <c r="A607" s="53" t="s">
        <v>27</v>
      </c>
      <c r="B607" s="54" t="s">
        <v>61</v>
      </c>
      <c r="C607" s="19">
        <v>2026</v>
      </c>
      <c r="D607" s="45">
        <v>293212</v>
      </c>
      <c r="E607" s="22">
        <v>400</v>
      </c>
      <c r="F607" s="86">
        <v>81357</v>
      </c>
      <c r="G607" s="155">
        <v>338</v>
      </c>
      <c r="H607" s="155">
        <v>45983</v>
      </c>
      <c r="I607" s="19">
        <v>103</v>
      </c>
      <c r="J607" s="19">
        <v>4230</v>
      </c>
      <c r="K607" s="19">
        <v>220</v>
      </c>
      <c r="L607" s="19">
        <v>19410</v>
      </c>
      <c r="M607" s="19">
        <v>44</v>
      </c>
      <c r="N607" s="19">
        <v>3882</v>
      </c>
      <c r="O607" s="55">
        <f t="shared" si="1565"/>
        <v>2749</v>
      </c>
      <c r="P607" s="55">
        <f t="shared" si="1566"/>
        <v>398209</v>
      </c>
      <c r="Q607" s="19">
        <v>2297</v>
      </c>
      <c r="R607" s="19">
        <v>250871</v>
      </c>
      <c r="S607" s="19">
        <v>257</v>
      </c>
      <c r="T607" s="19">
        <v>51573</v>
      </c>
      <c r="U607" s="19">
        <v>0</v>
      </c>
      <c r="V607" s="19">
        <v>0</v>
      </c>
      <c r="W607" s="22">
        <v>0</v>
      </c>
      <c r="X607" s="22">
        <v>0</v>
      </c>
      <c r="Y607" s="19">
        <v>7</v>
      </c>
      <c r="Z607" s="52">
        <v>5282</v>
      </c>
      <c r="AA607" s="29">
        <v>0</v>
      </c>
      <c r="AB607" s="29">
        <v>0</v>
      </c>
      <c r="AC607" s="56">
        <f t="shared" si="1567"/>
        <v>264</v>
      </c>
      <c r="AD607" s="56">
        <f t="shared" si="1568"/>
        <v>56855</v>
      </c>
      <c r="AE607" s="22">
        <v>0</v>
      </c>
      <c r="AF607" s="22">
        <v>0</v>
      </c>
      <c r="AG607" s="19">
        <v>23</v>
      </c>
      <c r="AH607" s="19">
        <v>12453</v>
      </c>
      <c r="AI607" s="19">
        <v>28</v>
      </c>
      <c r="AJ607" s="19">
        <v>12801</v>
      </c>
      <c r="AK607" s="19">
        <v>9</v>
      </c>
      <c r="AL607" s="19">
        <v>1007</v>
      </c>
      <c r="AM607" s="19">
        <v>39</v>
      </c>
      <c r="AN607" s="19">
        <v>1448</v>
      </c>
      <c r="AO607" s="19">
        <v>101</v>
      </c>
      <c r="AP607" s="19">
        <v>2930</v>
      </c>
      <c r="AQ607" s="19">
        <v>2</v>
      </c>
      <c r="AR607" s="45">
        <v>1000</v>
      </c>
      <c r="AS607" s="57">
        <f t="shared" si="1569"/>
        <v>3213</v>
      </c>
      <c r="AT607" s="57">
        <f t="shared" si="1570"/>
        <v>485703</v>
      </c>
      <c r="AU607" s="19">
        <v>1962</v>
      </c>
      <c r="AV607" s="45">
        <v>198826</v>
      </c>
      <c r="AW607" s="19">
        <v>1121</v>
      </c>
      <c r="AX607" s="19">
        <v>115271</v>
      </c>
      <c r="AY607" s="22">
        <v>0</v>
      </c>
      <c r="AZ607" s="22">
        <v>0</v>
      </c>
      <c r="BA607" s="19">
        <v>3</v>
      </c>
      <c r="BB607" s="19">
        <v>13530</v>
      </c>
      <c r="BC607" s="19">
        <v>4</v>
      </c>
      <c r="BD607" s="19">
        <v>11839</v>
      </c>
      <c r="BE607" s="19">
        <v>22</v>
      </c>
      <c r="BF607" s="19">
        <v>22735</v>
      </c>
      <c r="BG607" s="19">
        <v>25</v>
      </c>
      <c r="BH607" s="19">
        <v>10373</v>
      </c>
      <c r="BI607" s="58">
        <f t="shared" si="1571"/>
        <v>54</v>
      </c>
      <c r="BJ607" s="59">
        <f t="shared" si="1572"/>
        <v>58477</v>
      </c>
      <c r="BK607" s="58">
        <f t="shared" si="1573"/>
        <v>3267</v>
      </c>
      <c r="BL607" s="59">
        <f t="shared" si="1574"/>
        <v>544180</v>
      </c>
    </row>
    <row r="608" spans="1:64" s="60" customFormat="1" ht="18" customHeight="1" thickBot="1" x14ac:dyDescent="0.3">
      <c r="A608" s="53" t="s">
        <v>7</v>
      </c>
      <c r="B608" s="54" t="s">
        <v>61</v>
      </c>
      <c r="C608" s="22">
        <v>1319</v>
      </c>
      <c r="D608" s="86">
        <v>237468</v>
      </c>
      <c r="E608" s="22">
        <v>289</v>
      </c>
      <c r="F608" s="86">
        <v>44200</v>
      </c>
      <c r="G608" s="162">
        <v>558</v>
      </c>
      <c r="H608" s="162">
        <v>118815</v>
      </c>
      <c r="I608" s="22">
        <v>171</v>
      </c>
      <c r="J608" s="22">
        <v>11432</v>
      </c>
      <c r="K608" s="22">
        <v>12</v>
      </c>
      <c r="L608" s="22">
        <v>29404</v>
      </c>
      <c r="M608" s="19">
        <v>2</v>
      </c>
      <c r="N608" s="19">
        <v>194</v>
      </c>
      <c r="O608" s="55">
        <f t="shared" si="1565"/>
        <v>1791</v>
      </c>
      <c r="P608" s="55">
        <f t="shared" si="1566"/>
        <v>322504</v>
      </c>
      <c r="Q608" s="19">
        <v>1497</v>
      </c>
      <c r="R608" s="19">
        <v>203177</v>
      </c>
      <c r="S608" s="22">
        <v>39</v>
      </c>
      <c r="T608" s="22">
        <v>9167</v>
      </c>
      <c r="U608" s="22">
        <v>0</v>
      </c>
      <c r="V608" s="22">
        <v>0</v>
      </c>
      <c r="W608" s="19">
        <v>0</v>
      </c>
      <c r="X608" s="19">
        <v>0</v>
      </c>
      <c r="Y608" s="22">
        <v>0</v>
      </c>
      <c r="Z608" s="87">
        <v>0</v>
      </c>
      <c r="AA608" s="19">
        <v>0</v>
      </c>
      <c r="AB608" s="19">
        <v>0</v>
      </c>
      <c r="AC608" s="56">
        <f t="shared" si="1567"/>
        <v>39</v>
      </c>
      <c r="AD608" s="56">
        <f t="shared" si="1568"/>
        <v>9167</v>
      </c>
      <c r="AE608" s="19">
        <v>0</v>
      </c>
      <c r="AF608" s="19">
        <v>0</v>
      </c>
      <c r="AG608" s="22">
        <v>3</v>
      </c>
      <c r="AH608" s="22">
        <v>1387</v>
      </c>
      <c r="AI608" s="22">
        <v>0</v>
      </c>
      <c r="AJ608" s="22">
        <v>0</v>
      </c>
      <c r="AK608" s="22">
        <v>5</v>
      </c>
      <c r="AL608" s="22">
        <v>2685</v>
      </c>
      <c r="AM608" s="22">
        <v>13</v>
      </c>
      <c r="AN608" s="22">
        <v>735</v>
      </c>
      <c r="AO608" s="22">
        <v>24</v>
      </c>
      <c r="AP608" s="22">
        <v>10175</v>
      </c>
      <c r="AQ608" s="19">
        <v>10</v>
      </c>
      <c r="AR608" s="45">
        <v>10000</v>
      </c>
      <c r="AS608" s="57">
        <f t="shared" si="1569"/>
        <v>1875</v>
      </c>
      <c r="AT608" s="57">
        <f t="shared" si="1570"/>
        <v>346653</v>
      </c>
      <c r="AU608" s="19">
        <v>1143</v>
      </c>
      <c r="AV608" s="45">
        <v>141696</v>
      </c>
      <c r="AW608" s="19">
        <v>440</v>
      </c>
      <c r="AX608" s="19">
        <v>93369</v>
      </c>
      <c r="AY608" s="19">
        <v>0</v>
      </c>
      <c r="AZ608" s="19">
        <v>0</v>
      </c>
      <c r="BA608" s="22">
        <v>0</v>
      </c>
      <c r="BB608" s="22">
        <v>0</v>
      </c>
      <c r="BC608" s="22">
        <v>0</v>
      </c>
      <c r="BD608" s="22">
        <v>0</v>
      </c>
      <c r="BE608" s="22">
        <v>0</v>
      </c>
      <c r="BF608" s="22">
        <v>0</v>
      </c>
      <c r="BG608" s="22">
        <v>0</v>
      </c>
      <c r="BH608" s="22">
        <v>0</v>
      </c>
      <c r="BI608" s="58">
        <f t="shared" si="1571"/>
        <v>0</v>
      </c>
      <c r="BJ608" s="59">
        <f t="shared" si="1572"/>
        <v>0</v>
      </c>
      <c r="BK608" s="58">
        <f t="shared" si="1573"/>
        <v>1875</v>
      </c>
      <c r="BL608" s="59">
        <f t="shared" si="1574"/>
        <v>346653</v>
      </c>
    </row>
    <row r="609" spans="1:64" s="60" customFormat="1" ht="18" customHeight="1" thickBot="1" x14ac:dyDescent="0.3">
      <c r="A609" s="53" t="s">
        <v>21</v>
      </c>
      <c r="B609" s="54" t="s">
        <v>61</v>
      </c>
      <c r="C609" s="22">
        <v>464</v>
      </c>
      <c r="D609" s="86">
        <v>224428</v>
      </c>
      <c r="E609" s="22">
        <v>130</v>
      </c>
      <c r="F609" s="86">
        <v>71339</v>
      </c>
      <c r="G609" s="150">
        <v>42</v>
      </c>
      <c r="H609" s="150">
        <v>22096</v>
      </c>
      <c r="I609" s="22">
        <v>12</v>
      </c>
      <c r="J609" s="22">
        <v>2619</v>
      </c>
      <c r="K609" s="22">
        <v>23</v>
      </c>
      <c r="L609" s="22">
        <v>6408</v>
      </c>
      <c r="M609" s="22">
        <v>2</v>
      </c>
      <c r="N609" s="22">
        <v>1000</v>
      </c>
      <c r="O609" s="55">
        <f t="shared" si="1565"/>
        <v>629</v>
      </c>
      <c r="P609" s="55">
        <f t="shared" si="1566"/>
        <v>304794</v>
      </c>
      <c r="Q609" s="19">
        <v>528</v>
      </c>
      <c r="R609" s="19">
        <v>192020</v>
      </c>
      <c r="S609" s="22">
        <v>13</v>
      </c>
      <c r="T609" s="22">
        <v>14974</v>
      </c>
      <c r="U609" s="22">
        <v>1</v>
      </c>
      <c r="V609" s="22">
        <v>3977</v>
      </c>
      <c r="W609" s="22">
        <v>0</v>
      </c>
      <c r="X609" s="22">
        <v>0</v>
      </c>
      <c r="Y609" s="22">
        <v>1</v>
      </c>
      <c r="Z609" s="87">
        <v>288</v>
      </c>
      <c r="AA609" s="22">
        <v>0</v>
      </c>
      <c r="AB609" s="22">
        <v>0</v>
      </c>
      <c r="AC609" s="56">
        <f t="shared" si="1567"/>
        <v>15</v>
      </c>
      <c r="AD609" s="56">
        <f t="shared" si="1568"/>
        <v>19239</v>
      </c>
      <c r="AE609" s="22">
        <v>0</v>
      </c>
      <c r="AF609" s="22">
        <v>0</v>
      </c>
      <c r="AG609" s="22">
        <v>2</v>
      </c>
      <c r="AH609" s="22">
        <v>3220</v>
      </c>
      <c r="AI609" s="22">
        <v>4</v>
      </c>
      <c r="AJ609" s="22">
        <v>5391</v>
      </c>
      <c r="AK609" s="22">
        <v>1</v>
      </c>
      <c r="AL609" s="22">
        <v>963</v>
      </c>
      <c r="AM609" s="22">
        <v>6</v>
      </c>
      <c r="AN609" s="22">
        <v>344</v>
      </c>
      <c r="AO609" s="22">
        <v>0</v>
      </c>
      <c r="AP609" s="22">
        <v>0</v>
      </c>
      <c r="AQ609" s="22">
        <v>0</v>
      </c>
      <c r="AR609" s="85">
        <v>0</v>
      </c>
      <c r="AS609" s="57">
        <f t="shared" si="1569"/>
        <v>657</v>
      </c>
      <c r="AT609" s="57">
        <f t="shared" si="1570"/>
        <v>333951</v>
      </c>
      <c r="AU609" s="19">
        <v>400</v>
      </c>
      <c r="AV609" s="45">
        <v>135941</v>
      </c>
      <c r="AW609" s="19">
        <v>23</v>
      </c>
      <c r="AX609" s="19">
        <v>2234</v>
      </c>
      <c r="AY609" s="22">
        <v>0</v>
      </c>
      <c r="AZ609" s="22">
        <v>0</v>
      </c>
      <c r="BA609" s="22">
        <v>0</v>
      </c>
      <c r="BB609" s="22">
        <v>0</v>
      </c>
      <c r="BC609" s="22">
        <v>0</v>
      </c>
      <c r="BD609" s="22">
        <v>0</v>
      </c>
      <c r="BE609" s="22">
        <v>2</v>
      </c>
      <c r="BF609" s="22">
        <v>11183</v>
      </c>
      <c r="BG609" s="22">
        <v>1</v>
      </c>
      <c r="BH609" s="22">
        <v>474</v>
      </c>
      <c r="BI609" s="58">
        <f t="shared" si="1571"/>
        <v>3</v>
      </c>
      <c r="BJ609" s="59">
        <f t="shared" si="1572"/>
        <v>11657</v>
      </c>
      <c r="BK609" s="58">
        <f t="shared" si="1573"/>
        <v>660</v>
      </c>
      <c r="BL609" s="59">
        <f t="shared" si="1574"/>
        <v>345608</v>
      </c>
    </row>
    <row r="610" spans="1:64" s="60" customFormat="1" ht="18" customHeight="1" thickBot="1" x14ac:dyDescent="0.3">
      <c r="A610" s="53" t="s">
        <v>8</v>
      </c>
      <c r="B610" s="54" t="s">
        <v>61</v>
      </c>
      <c r="C610" s="19">
        <v>0</v>
      </c>
      <c r="D610" s="45">
        <v>0</v>
      </c>
      <c r="E610" s="19">
        <v>0</v>
      </c>
      <c r="F610" s="45">
        <v>0</v>
      </c>
      <c r="G610" s="150">
        <v>0</v>
      </c>
      <c r="H610" s="150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55">
        <f t="shared" si="1565"/>
        <v>0</v>
      </c>
      <c r="P610" s="55">
        <f t="shared" si="1566"/>
        <v>0</v>
      </c>
      <c r="Q610" s="19">
        <v>0</v>
      </c>
      <c r="R610" s="19">
        <v>0</v>
      </c>
      <c r="S610" s="19">
        <v>0</v>
      </c>
      <c r="T610" s="19">
        <v>0</v>
      </c>
      <c r="U610" s="19">
        <v>0</v>
      </c>
      <c r="V610" s="19">
        <v>0</v>
      </c>
      <c r="W610" s="19">
        <v>0</v>
      </c>
      <c r="X610" s="19">
        <v>0</v>
      </c>
      <c r="Y610" s="19">
        <v>0</v>
      </c>
      <c r="Z610" s="52">
        <v>0</v>
      </c>
      <c r="AA610" s="19">
        <v>0</v>
      </c>
      <c r="AB610" s="19">
        <v>0</v>
      </c>
      <c r="AC610" s="56">
        <f t="shared" si="1567"/>
        <v>0</v>
      </c>
      <c r="AD610" s="56">
        <f t="shared" si="1568"/>
        <v>0</v>
      </c>
      <c r="AE610" s="19">
        <v>0</v>
      </c>
      <c r="AF610" s="19">
        <v>0</v>
      </c>
      <c r="AG610" s="19">
        <v>0</v>
      </c>
      <c r="AH610" s="19">
        <v>0</v>
      </c>
      <c r="AI610" s="19">
        <v>0</v>
      </c>
      <c r="AJ610" s="19">
        <v>0</v>
      </c>
      <c r="AK610" s="19">
        <v>0</v>
      </c>
      <c r="AL610" s="19">
        <v>0</v>
      </c>
      <c r="AM610" s="19">
        <v>0</v>
      </c>
      <c r="AN610" s="19">
        <v>0</v>
      </c>
      <c r="AO610" s="19">
        <v>0</v>
      </c>
      <c r="AP610" s="19">
        <v>0</v>
      </c>
      <c r="AQ610" s="19">
        <v>0</v>
      </c>
      <c r="AR610" s="45">
        <v>0</v>
      </c>
      <c r="AS610" s="57">
        <f t="shared" si="1569"/>
        <v>0</v>
      </c>
      <c r="AT610" s="57">
        <f t="shared" si="1570"/>
        <v>0</v>
      </c>
      <c r="AU610" s="19">
        <v>0</v>
      </c>
      <c r="AV610" s="45">
        <v>0</v>
      </c>
      <c r="AW610" s="19">
        <v>0</v>
      </c>
      <c r="AX610" s="19">
        <v>0</v>
      </c>
      <c r="AY610" s="19">
        <v>0</v>
      </c>
      <c r="AZ610" s="19">
        <v>0</v>
      </c>
      <c r="BA610" s="19">
        <v>0</v>
      </c>
      <c r="BB610" s="19">
        <v>0</v>
      </c>
      <c r="BC610" s="19">
        <v>0</v>
      </c>
      <c r="BD610" s="19">
        <v>0</v>
      </c>
      <c r="BE610" s="19">
        <v>0</v>
      </c>
      <c r="BF610" s="19">
        <v>0</v>
      </c>
      <c r="BG610" s="19">
        <v>0</v>
      </c>
      <c r="BH610" s="19">
        <v>0</v>
      </c>
      <c r="BI610" s="58">
        <f t="shared" si="1571"/>
        <v>0</v>
      </c>
      <c r="BJ610" s="59">
        <f t="shared" si="1572"/>
        <v>0</v>
      </c>
      <c r="BK610" s="58">
        <f t="shared" si="1573"/>
        <v>0</v>
      </c>
      <c r="BL610" s="59">
        <f t="shared" si="1574"/>
        <v>0</v>
      </c>
    </row>
    <row r="611" spans="1:64" s="60" customFormat="1" ht="18" customHeight="1" thickBot="1" x14ac:dyDescent="0.3">
      <c r="A611" s="53" t="s">
        <v>9</v>
      </c>
      <c r="B611" s="54" t="s">
        <v>61</v>
      </c>
      <c r="C611" s="19">
        <v>0</v>
      </c>
      <c r="D611" s="45">
        <v>0</v>
      </c>
      <c r="E611" s="19">
        <v>0</v>
      </c>
      <c r="F611" s="45">
        <v>0</v>
      </c>
      <c r="G611" s="150">
        <v>0</v>
      </c>
      <c r="H611" s="150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55">
        <f t="shared" si="1565"/>
        <v>0</v>
      </c>
      <c r="P611" s="55">
        <f t="shared" si="1566"/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52">
        <v>0</v>
      </c>
      <c r="AA611" s="19">
        <v>0</v>
      </c>
      <c r="AB611" s="19">
        <v>0</v>
      </c>
      <c r="AC611" s="56">
        <f t="shared" si="1567"/>
        <v>0</v>
      </c>
      <c r="AD611" s="56">
        <f t="shared" si="1568"/>
        <v>0</v>
      </c>
      <c r="AE611" s="19">
        <v>0</v>
      </c>
      <c r="AF611" s="19">
        <v>0</v>
      </c>
      <c r="AG611" s="19">
        <v>0</v>
      </c>
      <c r="AH611" s="19">
        <v>0</v>
      </c>
      <c r="AI611" s="19">
        <v>0</v>
      </c>
      <c r="AJ611" s="19">
        <v>0</v>
      </c>
      <c r="AK611" s="19">
        <v>0</v>
      </c>
      <c r="AL611" s="19">
        <v>0</v>
      </c>
      <c r="AM611" s="19">
        <v>0</v>
      </c>
      <c r="AN611" s="19">
        <v>0</v>
      </c>
      <c r="AO611" s="19">
        <v>0</v>
      </c>
      <c r="AP611" s="19">
        <v>0</v>
      </c>
      <c r="AQ611" s="19">
        <v>0</v>
      </c>
      <c r="AR611" s="45">
        <v>0</v>
      </c>
      <c r="AS611" s="57">
        <f t="shared" si="1569"/>
        <v>0</v>
      </c>
      <c r="AT611" s="57">
        <f t="shared" si="1570"/>
        <v>0</v>
      </c>
      <c r="AU611" s="19">
        <v>0</v>
      </c>
      <c r="AV611" s="45">
        <v>0</v>
      </c>
      <c r="AW611" s="19">
        <v>0</v>
      </c>
      <c r="AX611" s="19">
        <v>0</v>
      </c>
      <c r="AY611" s="19">
        <v>0</v>
      </c>
      <c r="AZ611" s="19">
        <v>0</v>
      </c>
      <c r="BA611" s="19">
        <v>0</v>
      </c>
      <c r="BB611" s="19">
        <v>0</v>
      </c>
      <c r="BC611" s="19">
        <v>0</v>
      </c>
      <c r="BD611" s="19">
        <v>0</v>
      </c>
      <c r="BE611" s="19">
        <v>0</v>
      </c>
      <c r="BF611" s="19">
        <v>0</v>
      </c>
      <c r="BG611" s="19">
        <v>0</v>
      </c>
      <c r="BH611" s="19">
        <v>0</v>
      </c>
      <c r="BI611" s="58">
        <f t="shared" si="1571"/>
        <v>0</v>
      </c>
      <c r="BJ611" s="59">
        <f t="shared" si="1572"/>
        <v>0</v>
      </c>
      <c r="BK611" s="58">
        <f t="shared" si="1573"/>
        <v>0</v>
      </c>
      <c r="BL611" s="59">
        <f t="shared" si="1574"/>
        <v>0</v>
      </c>
    </row>
    <row r="612" spans="1:64" s="60" customFormat="1" ht="18" customHeight="1" thickBot="1" x14ac:dyDescent="0.3">
      <c r="A612" s="53" t="s">
        <v>10</v>
      </c>
      <c r="B612" s="54" t="s">
        <v>61</v>
      </c>
      <c r="C612" s="19">
        <v>0</v>
      </c>
      <c r="D612" s="45">
        <v>0</v>
      </c>
      <c r="E612" s="19">
        <v>0</v>
      </c>
      <c r="F612" s="45">
        <v>0</v>
      </c>
      <c r="G612" s="150">
        <v>0</v>
      </c>
      <c r="H612" s="150">
        <v>0</v>
      </c>
      <c r="I612" s="19">
        <v>0</v>
      </c>
      <c r="J612" s="19">
        <v>0</v>
      </c>
      <c r="K612" s="19">
        <v>0</v>
      </c>
      <c r="L612" s="19">
        <v>0</v>
      </c>
      <c r="M612" s="19">
        <v>0</v>
      </c>
      <c r="N612" s="19">
        <v>0</v>
      </c>
      <c r="O612" s="55">
        <f t="shared" si="1565"/>
        <v>0</v>
      </c>
      <c r="P612" s="55">
        <f t="shared" si="1566"/>
        <v>0</v>
      </c>
      <c r="Q612" s="19">
        <v>0</v>
      </c>
      <c r="R612" s="19">
        <v>0</v>
      </c>
      <c r="S612" s="19">
        <v>0</v>
      </c>
      <c r="T612" s="19">
        <v>0</v>
      </c>
      <c r="U612" s="19">
        <v>0</v>
      </c>
      <c r="V612" s="19">
        <v>0</v>
      </c>
      <c r="W612" s="19">
        <v>0</v>
      </c>
      <c r="X612" s="19">
        <v>0</v>
      </c>
      <c r="Y612" s="19">
        <v>0</v>
      </c>
      <c r="Z612" s="52">
        <v>0</v>
      </c>
      <c r="AA612" s="19">
        <v>0</v>
      </c>
      <c r="AB612" s="19">
        <v>0</v>
      </c>
      <c r="AC612" s="56">
        <f t="shared" si="1567"/>
        <v>0</v>
      </c>
      <c r="AD612" s="56">
        <f t="shared" si="1568"/>
        <v>0</v>
      </c>
      <c r="AE612" s="19">
        <v>0</v>
      </c>
      <c r="AF612" s="19">
        <v>0</v>
      </c>
      <c r="AG612" s="19">
        <v>0</v>
      </c>
      <c r="AH612" s="19">
        <v>0</v>
      </c>
      <c r="AI612" s="19">
        <v>0</v>
      </c>
      <c r="AJ612" s="19">
        <v>0</v>
      </c>
      <c r="AK612" s="19">
        <v>0</v>
      </c>
      <c r="AL612" s="19">
        <v>0</v>
      </c>
      <c r="AM612" s="19">
        <v>0</v>
      </c>
      <c r="AN612" s="19">
        <v>0</v>
      </c>
      <c r="AO612" s="19">
        <v>0</v>
      </c>
      <c r="AP612" s="19">
        <v>0</v>
      </c>
      <c r="AQ612" s="19">
        <v>0</v>
      </c>
      <c r="AR612" s="45">
        <v>0</v>
      </c>
      <c r="AS612" s="57">
        <f t="shared" si="1569"/>
        <v>0</v>
      </c>
      <c r="AT612" s="57">
        <f t="shared" si="1570"/>
        <v>0</v>
      </c>
      <c r="AU612" s="19">
        <v>0</v>
      </c>
      <c r="AV612" s="45">
        <v>0</v>
      </c>
      <c r="AW612" s="19">
        <v>0</v>
      </c>
      <c r="AX612" s="19">
        <v>0</v>
      </c>
      <c r="AY612" s="19">
        <v>0</v>
      </c>
      <c r="AZ612" s="19">
        <v>0</v>
      </c>
      <c r="BA612" s="19">
        <v>0</v>
      </c>
      <c r="BB612" s="19">
        <v>0</v>
      </c>
      <c r="BC612" s="19">
        <v>0</v>
      </c>
      <c r="BD612" s="19">
        <v>0</v>
      </c>
      <c r="BE612" s="19">
        <v>0</v>
      </c>
      <c r="BF612" s="19">
        <v>0</v>
      </c>
      <c r="BG612" s="19">
        <v>0</v>
      </c>
      <c r="BH612" s="19">
        <v>0</v>
      </c>
      <c r="BI612" s="58">
        <f t="shared" si="1571"/>
        <v>0</v>
      </c>
      <c r="BJ612" s="59">
        <f t="shared" si="1572"/>
        <v>0</v>
      </c>
      <c r="BK612" s="58">
        <f t="shared" si="1573"/>
        <v>0</v>
      </c>
      <c r="BL612" s="59">
        <f t="shared" si="1574"/>
        <v>0</v>
      </c>
    </row>
    <row r="613" spans="1:64" s="60" customFormat="1" ht="18" customHeight="1" thickBot="1" x14ac:dyDescent="0.3">
      <c r="A613" s="53" t="s">
        <v>11</v>
      </c>
      <c r="B613" s="54" t="s">
        <v>61</v>
      </c>
      <c r="C613" s="19">
        <v>0</v>
      </c>
      <c r="D613" s="45">
        <v>0</v>
      </c>
      <c r="E613" s="19">
        <v>0</v>
      </c>
      <c r="F613" s="45">
        <v>0</v>
      </c>
      <c r="G613" s="150">
        <v>0</v>
      </c>
      <c r="H613" s="150">
        <v>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55">
        <f t="shared" si="1565"/>
        <v>0</v>
      </c>
      <c r="P613" s="55">
        <f t="shared" si="1566"/>
        <v>0</v>
      </c>
      <c r="Q613" s="19">
        <v>0</v>
      </c>
      <c r="R613" s="19">
        <v>0</v>
      </c>
      <c r="S613" s="19">
        <v>0</v>
      </c>
      <c r="T613" s="19">
        <v>0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52">
        <v>0</v>
      </c>
      <c r="AA613" s="19">
        <v>0</v>
      </c>
      <c r="AB613" s="19">
        <v>0</v>
      </c>
      <c r="AC613" s="56">
        <f t="shared" si="1567"/>
        <v>0</v>
      </c>
      <c r="AD613" s="56">
        <f t="shared" si="1568"/>
        <v>0</v>
      </c>
      <c r="AE613" s="19">
        <v>0</v>
      </c>
      <c r="AF613" s="19">
        <v>0</v>
      </c>
      <c r="AG613" s="19">
        <v>0</v>
      </c>
      <c r="AH613" s="19">
        <v>0</v>
      </c>
      <c r="AI613" s="19">
        <v>0</v>
      </c>
      <c r="AJ613" s="19">
        <v>0</v>
      </c>
      <c r="AK613" s="19">
        <v>0</v>
      </c>
      <c r="AL613" s="19">
        <v>0</v>
      </c>
      <c r="AM613" s="19">
        <v>0</v>
      </c>
      <c r="AN613" s="19">
        <v>0</v>
      </c>
      <c r="AO613" s="19">
        <v>0</v>
      </c>
      <c r="AP613" s="19">
        <v>0</v>
      </c>
      <c r="AQ613" s="19">
        <v>0</v>
      </c>
      <c r="AR613" s="45">
        <v>0</v>
      </c>
      <c r="AS613" s="57">
        <f t="shared" si="1569"/>
        <v>0</v>
      </c>
      <c r="AT613" s="57">
        <f t="shared" si="1570"/>
        <v>0</v>
      </c>
      <c r="AU613" s="19">
        <v>0</v>
      </c>
      <c r="AV613" s="45">
        <v>0</v>
      </c>
      <c r="AW613" s="19">
        <v>0</v>
      </c>
      <c r="AX613" s="19">
        <v>0</v>
      </c>
      <c r="AY613" s="19">
        <v>0</v>
      </c>
      <c r="AZ613" s="19">
        <v>0</v>
      </c>
      <c r="BA613" s="19">
        <v>0</v>
      </c>
      <c r="BB613" s="19">
        <v>0</v>
      </c>
      <c r="BC613" s="19">
        <v>0</v>
      </c>
      <c r="BD613" s="19">
        <v>0</v>
      </c>
      <c r="BE613" s="19">
        <v>0</v>
      </c>
      <c r="BF613" s="19">
        <v>0</v>
      </c>
      <c r="BG613" s="19">
        <v>0</v>
      </c>
      <c r="BH613" s="19">
        <v>0</v>
      </c>
      <c r="BI613" s="58">
        <f t="shared" si="1571"/>
        <v>0</v>
      </c>
      <c r="BJ613" s="59">
        <f t="shared" si="1572"/>
        <v>0</v>
      </c>
      <c r="BK613" s="58">
        <f t="shared" si="1573"/>
        <v>0</v>
      </c>
      <c r="BL613" s="59">
        <f t="shared" si="1574"/>
        <v>0</v>
      </c>
    </row>
    <row r="614" spans="1:64" s="60" customFormat="1" ht="18" customHeight="1" thickBot="1" x14ac:dyDescent="0.3">
      <c r="A614" s="53" t="s">
        <v>12</v>
      </c>
      <c r="B614" s="54" t="s">
        <v>61</v>
      </c>
      <c r="C614" s="19">
        <v>0</v>
      </c>
      <c r="D614" s="45">
        <v>0</v>
      </c>
      <c r="E614" s="21">
        <v>0</v>
      </c>
      <c r="F614" s="45">
        <v>0</v>
      </c>
      <c r="G614" s="150">
        <v>0</v>
      </c>
      <c r="H614" s="150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55">
        <f t="shared" si="1565"/>
        <v>0</v>
      </c>
      <c r="P614" s="55">
        <f t="shared" si="1566"/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52">
        <v>0</v>
      </c>
      <c r="AA614" s="19">
        <v>0</v>
      </c>
      <c r="AB614" s="19">
        <v>0</v>
      </c>
      <c r="AC614" s="56">
        <f t="shared" si="1567"/>
        <v>0</v>
      </c>
      <c r="AD614" s="56">
        <f t="shared" si="1568"/>
        <v>0</v>
      </c>
      <c r="AE614" s="19">
        <v>0</v>
      </c>
      <c r="AF614" s="19">
        <v>0</v>
      </c>
      <c r="AG614" s="19">
        <v>0</v>
      </c>
      <c r="AH614" s="19">
        <v>0</v>
      </c>
      <c r="AI614" s="19">
        <v>0</v>
      </c>
      <c r="AJ614" s="19">
        <v>0</v>
      </c>
      <c r="AK614" s="19">
        <v>0</v>
      </c>
      <c r="AL614" s="19">
        <v>0</v>
      </c>
      <c r="AM614" s="19">
        <v>0</v>
      </c>
      <c r="AN614" s="19">
        <v>0</v>
      </c>
      <c r="AO614" s="19">
        <v>0</v>
      </c>
      <c r="AP614" s="19">
        <v>0</v>
      </c>
      <c r="AQ614" s="19">
        <v>0</v>
      </c>
      <c r="AR614" s="45">
        <v>0</v>
      </c>
      <c r="AS614" s="57">
        <f t="shared" si="1569"/>
        <v>0</v>
      </c>
      <c r="AT614" s="57">
        <f t="shared" si="1570"/>
        <v>0</v>
      </c>
      <c r="AU614" s="19">
        <v>0</v>
      </c>
      <c r="AV614" s="45">
        <v>0</v>
      </c>
      <c r="AW614" s="19">
        <v>0</v>
      </c>
      <c r="AX614" s="19">
        <v>0</v>
      </c>
      <c r="AY614" s="19">
        <v>0</v>
      </c>
      <c r="AZ614" s="19">
        <v>0</v>
      </c>
      <c r="BA614" s="19">
        <v>0</v>
      </c>
      <c r="BB614" s="19">
        <v>0</v>
      </c>
      <c r="BC614" s="19">
        <v>0</v>
      </c>
      <c r="BD614" s="19">
        <v>0</v>
      </c>
      <c r="BE614" s="19">
        <v>0</v>
      </c>
      <c r="BF614" s="19">
        <v>0</v>
      </c>
      <c r="BG614" s="19">
        <v>0</v>
      </c>
      <c r="BH614" s="19">
        <v>0</v>
      </c>
      <c r="BI614" s="58">
        <f t="shared" si="1571"/>
        <v>0</v>
      </c>
      <c r="BJ614" s="59">
        <f t="shared" si="1572"/>
        <v>0</v>
      </c>
      <c r="BK614" s="58">
        <f t="shared" si="1573"/>
        <v>0</v>
      </c>
      <c r="BL614" s="59">
        <f t="shared" si="1574"/>
        <v>0</v>
      </c>
    </row>
    <row r="615" spans="1:64" s="60" customFormat="1" ht="18" customHeight="1" thickBot="1" x14ac:dyDescent="0.3">
      <c r="A615" s="53" t="s">
        <v>26</v>
      </c>
      <c r="B615" s="54" t="s">
        <v>61</v>
      </c>
      <c r="C615" s="19">
        <v>0</v>
      </c>
      <c r="D615" s="45">
        <v>0</v>
      </c>
      <c r="E615" s="19">
        <v>0</v>
      </c>
      <c r="F615" s="45">
        <v>0</v>
      </c>
      <c r="G615" s="150">
        <v>0</v>
      </c>
      <c r="H615" s="150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55">
        <f t="shared" si="1565"/>
        <v>0</v>
      </c>
      <c r="P615" s="55">
        <f t="shared" si="1566"/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52">
        <v>0</v>
      </c>
      <c r="AA615" s="19">
        <v>0</v>
      </c>
      <c r="AB615" s="19">
        <v>0</v>
      </c>
      <c r="AC615" s="56">
        <f t="shared" si="1567"/>
        <v>0</v>
      </c>
      <c r="AD615" s="56">
        <f t="shared" si="1568"/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  <c r="AJ615" s="19">
        <v>0</v>
      </c>
      <c r="AK615" s="19">
        <v>0</v>
      </c>
      <c r="AL615" s="19">
        <v>0</v>
      </c>
      <c r="AM615" s="19">
        <v>0</v>
      </c>
      <c r="AN615" s="19">
        <v>0</v>
      </c>
      <c r="AO615" s="19">
        <v>0</v>
      </c>
      <c r="AP615" s="19">
        <v>0</v>
      </c>
      <c r="AQ615" s="19">
        <v>0</v>
      </c>
      <c r="AR615" s="45">
        <v>0</v>
      </c>
      <c r="AS615" s="57">
        <f t="shared" si="1569"/>
        <v>0</v>
      </c>
      <c r="AT615" s="57">
        <f t="shared" si="1570"/>
        <v>0</v>
      </c>
      <c r="AU615" s="19">
        <v>0</v>
      </c>
      <c r="AV615" s="45">
        <v>0</v>
      </c>
      <c r="AW615" s="19">
        <v>0</v>
      </c>
      <c r="AX615" s="19">
        <v>0</v>
      </c>
      <c r="AY615" s="19">
        <v>0</v>
      </c>
      <c r="AZ615" s="19">
        <v>0</v>
      </c>
      <c r="BA615" s="19">
        <v>0</v>
      </c>
      <c r="BB615" s="19">
        <v>0</v>
      </c>
      <c r="BC615" s="19">
        <v>0</v>
      </c>
      <c r="BD615" s="19">
        <v>0</v>
      </c>
      <c r="BE615" s="19">
        <v>0</v>
      </c>
      <c r="BF615" s="19">
        <v>0</v>
      </c>
      <c r="BG615" s="19">
        <v>0</v>
      </c>
      <c r="BH615" s="19">
        <v>0</v>
      </c>
      <c r="BI615" s="58">
        <f t="shared" si="1571"/>
        <v>0</v>
      </c>
      <c r="BJ615" s="59">
        <f t="shared" si="1572"/>
        <v>0</v>
      </c>
      <c r="BK615" s="58">
        <f t="shared" si="1573"/>
        <v>0</v>
      </c>
      <c r="BL615" s="59">
        <f t="shared" si="1574"/>
        <v>0</v>
      </c>
    </row>
    <row r="616" spans="1:64" s="60" customFormat="1" ht="18" customHeight="1" thickBot="1" x14ac:dyDescent="0.3">
      <c r="A616" s="53" t="s">
        <v>13</v>
      </c>
      <c r="B616" s="54" t="s">
        <v>61</v>
      </c>
      <c r="C616" s="19">
        <v>0</v>
      </c>
      <c r="D616" s="45">
        <v>0</v>
      </c>
      <c r="E616" s="79">
        <v>0</v>
      </c>
      <c r="F616" s="45">
        <v>0</v>
      </c>
      <c r="G616" s="150">
        <v>0</v>
      </c>
      <c r="H616" s="150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55">
        <f t="shared" si="1565"/>
        <v>0</v>
      </c>
      <c r="P616" s="55">
        <f t="shared" si="1566"/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0</v>
      </c>
      <c r="Z616" s="52">
        <v>0</v>
      </c>
      <c r="AA616" s="19">
        <v>0</v>
      </c>
      <c r="AB616" s="19">
        <v>0</v>
      </c>
      <c r="AC616" s="56">
        <f t="shared" si="1567"/>
        <v>0</v>
      </c>
      <c r="AD616" s="56">
        <f t="shared" si="1568"/>
        <v>0</v>
      </c>
      <c r="AE616" s="19">
        <v>0</v>
      </c>
      <c r="AF616" s="19">
        <v>0</v>
      </c>
      <c r="AG616" s="19">
        <v>0</v>
      </c>
      <c r="AH616" s="19">
        <v>0</v>
      </c>
      <c r="AI616" s="19">
        <v>0</v>
      </c>
      <c r="AJ616" s="19">
        <v>0</v>
      </c>
      <c r="AK616" s="19">
        <v>0</v>
      </c>
      <c r="AL616" s="19">
        <v>0</v>
      </c>
      <c r="AM616" s="19">
        <v>0</v>
      </c>
      <c r="AN616" s="19">
        <v>0</v>
      </c>
      <c r="AO616" s="19">
        <v>0</v>
      </c>
      <c r="AP616" s="19">
        <v>0</v>
      </c>
      <c r="AQ616" s="19">
        <v>0</v>
      </c>
      <c r="AR616" s="45">
        <v>0</v>
      </c>
      <c r="AS616" s="57">
        <f t="shared" si="1569"/>
        <v>0</v>
      </c>
      <c r="AT616" s="57">
        <f t="shared" si="1570"/>
        <v>0</v>
      </c>
      <c r="AU616" s="19">
        <v>0</v>
      </c>
      <c r="AV616" s="45">
        <v>0</v>
      </c>
      <c r="AW616" s="19">
        <v>0</v>
      </c>
      <c r="AX616" s="19">
        <v>0</v>
      </c>
      <c r="AY616" s="19">
        <v>0</v>
      </c>
      <c r="AZ616" s="19">
        <v>0</v>
      </c>
      <c r="BA616" s="19">
        <v>0</v>
      </c>
      <c r="BB616" s="19">
        <v>0</v>
      </c>
      <c r="BC616" s="19">
        <v>0</v>
      </c>
      <c r="BD616" s="19">
        <v>0</v>
      </c>
      <c r="BE616" s="19">
        <v>0</v>
      </c>
      <c r="BF616" s="19">
        <v>0</v>
      </c>
      <c r="BG616" s="19">
        <v>0</v>
      </c>
      <c r="BH616" s="19">
        <v>0</v>
      </c>
      <c r="BI616" s="58">
        <f t="shared" si="1571"/>
        <v>0</v>
      </c>
      <c r="BJ616" s="59">
        <f t="shared" si="1572"/>
        <v>0</v>
      </c>
      <c r="BK616" s="58">
        <f t="shared" si="1573"/>
        <v>0</v>
      </c>
      <c r="BL616" s="59">
        <f t="shared" si="1574"/>
        <v>0</v>
      </c>
    </row>
    <row r="617" spans="1:64" s="60" customFormat="1" ht="18" customHeight="1" thickBot="1" x14ac:dyDescent="0.3">
      <c r="A617" s="53" t="s">
        <v>24</v>
      </c>
      <c r="B617" s="54" t="s">
        <v>61</v>
      </c>
      <c r="C617" s="19">
        <v>0</v>
      </c>
      <c r="D617" s="45">
        <v>0</v>
      </c>
      <c r="E617" s="73">
        <v>0</v>
      </c>
      <c r="F617" s="45">
        <v>0</v>
      </c>
      <c r="G617" s="150">
        <v>0</v>
      </c>
      <c r="H617" s="150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55">
        <f t="shared" si="1565"/>
        <v>0</v>
      </c>
      <c r="P617" s="55">
        <f t="shared" si="1566"/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52">
        <v>0</v>
      </c>
      <c r="AA617" s="19">
        <v>0</v>
      </c>
      <c r="AB617" s="19">
        <v>0</v>
      </c>
      <c r="AC617" s="56">
        <f t="shared" si="1567"/>
        <v>0</v>
      </c>
      <c r="AD617" s="56">
        <f t="shared" si="1568"/>
        <v>0</v>
      </c>
      <c r="AE617" s="19">
        <v>0</v>
      </c>
      <c r="AF617" s="19">
        <v>0</v>
      </c>
      <c r="AG617" s="19">
        <v>0</v>
      </c>
      <c r="AH617" s="19">
        <v>0</v>
      </c>
      <c r="AI617" s="19">
        <v>0</v>
      </c>
      <c r="AJ617" s="19">
        <v>0</v>
      </c>
      <c r="AK617" s="19">
        <v>0</v>
      </c>
      <c r="AL617" s="19">
        <v>0</v>
      </c>
      <c r="AM617" s="19">
        <v>0</v>
      </c>
      <c r="AN617" s="19">
        <v>0</v>
      </c>
      <c r="AO617" s="19">
        <v>0</v>
      </c>
      <c r="AP617" s="19">
        <v>0</v>
      </c>
      <c r="AQ617" s="19">
        <v>0</v>
      </c>
      <c r="AR617" s="45">
        <v>0</v>
      </c>
      <c r="AS617" s="57">
        <f t="shared" si="1569"/>
        <v>0</v>
      </c>
      <c r="AT617" s="57">
        <f t="shared" si="1570"/>
        <v>0</v>
      </c>
      <c r="AU617" s="19">
        <v>0</v>
      </c>
      <c r="AV617" s="45">
        <v>0</v>
      </c>
      <c r="AW617" s="19">
        <v>0</v>
      </c>
      <c r="AX617" s="19">
        <v>0</v>
      </c>
      <c r="AY617" s="19">
        <v>0</v>
      </c>
      <c r="AZ617" s="19">
        <v>0</v>
      </c>
      <c r="BA617" s="19">
        <v>0</v>
      </c>
      <c r="BB617" s="19">
        <v>0</v>
      </c>
      <c r="BC617" s="19">
        <v>0</v>
      </c>
      <c r="BD617" s="19">
        <v>0</v>
      </c>
      <c r="BE617" s="19">
        <v>0</v>
      </c>
      <c r="BF617" s="19">
        <v>0</v>
      </c>
      <c r="BG617" s="19">
        <v>0</v>
      </c>
      <c r="BH617" s="19">
        <v>0</v>
      </c>
      <c r="BI617" s="58">
        <f t="shared" si="1571"/>
        <v>0</v>
      </c>
      <c r="BJ617" s="59">
        <f t="shared" si="1572"/>
        <v>0</v>
      </c>
      <c r="BK617" s="58">
        <f t="shared" si="1573"/>
        <v>0</v>
      </c>
      <c r="BL617" s="59">
        <f t="shared" si="1574"/>
        <v>0</v>
      </c>
    </row>
    <row r="618" spans="1:64" s="60" customFormat="1" ht="18" customHeight="1" thickBot="1" x14ac:dyDescent="0.3">
      <c r="A618" s="53" t="s">
        <v>14</v>
      </c>
      <c r="B618" s="54" t="s">
        <v>61</v>
      </c>
      <c r="C618" s="19">
        <v>0</v>
      </c>
      <c r="D618" s="45">
        <v>0</v>
      </c>
      <c r="E618" s="19">
        <v>0</v>
      </c>
      <c r="F618" s="45">
        <v>0</v>
      </c>
      <c r="G618" s="150">
        <v>0</v>
      </c>
      <c r="H618" s="150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55">
        <f t="shared" si="1565"/>
        <v>0</v>
      </c>
      <c r="P618" s="55">
        <f t="shared" si="1566"/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0</v>
      </c>
      <c r="Y618" s="19">
        <v>0</v>
      </c>
      <c r="Z618" s="52">
        <v>0</v>
      </c>
      <c r="AA618" s="19">
        <v>0</v>
      </c>
      <c r="AB618" s="19">
        <v>0</v>
      </c>
      <c r="AC618" s="56">
        <f t="shared" si="1567"/>
        <v>0</v>
      </c>
      <c r="AD618" s="56">
        <f t="shared" si="1568"/>
        <v>0</v>
      </c>
      <c r="AE618" s="19">
        <v>0</v>
      </c>
      <c r="AF618" s="19">
        <v>0</v>
      </c>
      <c r="AG618" s="19">
        <v>0</v>
      </c>
      <c r="AH618" s="19">
        <v>0</v>
      </c>
      <c r="AI618" s="19">
        <v>0</v>
      </c>
      <c r="AJ618" s="19">
        <v>0</v>
      </c>
      <c r="AK618" s="19">
        <v>0</v>
      </c>
      <c r="AL618" s="19">
        <v>0</v>
      </c>
      <c r="AM618" s="19">
        <v>0</v>
      </c>
      <c r="AN618" s="19">
        <v>0</v>
      </c>
      <c r="AO618" s="19">
        <v>0</v>
      </c>
      <c r="AP618" s="19">
        <v>0</v>
      </c>
      <c r="AQ618" s="19">
        <v>0</v>
      </c>
      <c r="AR618" s="45">
        <v>0</v>
      </c>
      <c r="AS618" s="57">
        <f t="shared" si="1569"/>
        <v>0</v>
      </c>
      <c r="AT618" s="57">
        <f t="shared" si="1570"/>
        <v>0</v>
      </c>
      <c r="AU618" s="19">
        <v>0</v>
      </c>
      <c r="AV618" s="45">
        <v>0</v>
      </c>
      <c r="AW618" s="19">
        <v>0</v>
      </c>
      <c r="AX618" s="19">
        <v>0</v>
      </c>
      <c r="AY618" s="19">
        <v>0</v>
      </c>
      <c r="AZ618" s="19">
        <v>0</v>
      </c>
      <c r="BA618" s="19">
        <v>0</v>
      </c>
      <c r="BB618" s="19">
        <v>0</v>
      </c>
      <c r="BC618" s="19">
        <v>0</v>
      </c>
      <c r="BD618" s="19">
        <v>0</v>
      </c>
      <c r="BE618" s="19">
        <v>0</v>
      </c>
      <c r="BF618" s="19">
        <v>0</v>
      </c>
      <c r="BG618" s="19">
        <v>0</v>
      </c>
      <c r="BH618" s="19">
        <v>0</v>
      </c>
      <c r="BI618" s="58">
        <f t="shared" si="1571"/>
        <v>0</v>
      </c>
      <c r="BJ618" s="59">
        <f t="shared" si="1572"/>
        <v>0</v>
      </c>
      <c r="BK618" s="58">
        <f t="shared" si="1573"/>
        <v>0</v>
      </c>
      <c r="BL618" s="59">
        <f t="shared" si="1574"/>
        <v>0</v>
      </c>
    </row>
    <row r="619" spans="1:64" s="60" customFormat="1" ht="18" customHeight="1" thickBot="1" x14ac:dyDescent="0.3">
      <c r="A619" s="53" t="s">
        <v>15</v>
      </c>
      <c r="B619" s="54" t="s">
        <v>61</v>
      </c>
      <c r="C619" s="19">
        <v>0</v>
      </c>
      <c r="D619" s="45">
        <v>0</v>
      </c>
      <c r="E619" s="19">
        <v>0</v>
      </c>
      <c r="F619" s="45">
        <v>0</v>
      </c>
      <c r="G619" s="150">
        <v>0</v>
      </c>
      <c r="H619" s="150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55">
        <f t="shared" si="1565"/>
        <v>0</v>
      </c>
      <c r="P619" s="55">
        <f t="shared" si="1566"/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52">
        <v>0</v>
      </c>
      <c r="AA619" s="19">
        <v>0</v>
      </c>
      <c r="AB619" s="19">
        <v>0</v>
      </c>
      <c r="AC619" s="56">
        <f t="shared" si="1567"/>
        <v>0</v>
      </c>
      <c r="AD619" s="56">
        <f t="shared" si="1568"/>
        <v>0</v>
      </c>
      <c r="AE619" s="19">
        <v>0</v>
      </c>
      <c r="AF619" s="19">
        <v>0</v>
      </c>
      <c r="AG619" s="19">
        <v>0</v>
      </c>
      <c r="AH619" s="19">
        <v>0</v>
      </c>
      <c r="AI619" s="19">
        <v>0</v>
      </c>
      <c r="AJ619" s="19">
        <v>0</v>
      </c>
      <c r="AK619" s="19">
        <v>0</v>
      </c>
      <c r="AL619" s="19">
        <v>0</v>
      </c>
      <c r="AM619" s="19">
        <v>0</v>
      </c>
      <c r="AN619" s="19">
        <v>0</v>
      </c>
      <c r="AO619" s="19">
        <v>0</v>
      </c>
      <c r="AP619" s="19">
        <v>0</v>
      </c>
      <c r="AQ619" s="19">
        <v>0</v>
      </c>
      <c r="AR619" s="45">
        <v>0</v>
      </c>
      <c r="AS619" s="57">
        <f t="shared" si="1569"/>
        <v>0</v>
      </c>
      <c r="AT619" s="57">
        <f t="shared" si="1570"/>
        <v>0</v>
      </c>
      <c r="AU619" s="19">
        <v>0</v>
      </c>
      <c r="AV619" s="45">
        <v>0</v>
      </c>
      <c r="AW619" s="19">
        <v>0</v>
      </c>
      <c r="AX619" s="19">
        <v>0</v>
      </c>
      <c r="AY619" s="19">
        <v>0</v>
      </c>
      <c r="AZ619" s="19">
        <v>0</v>
      </c>
      <c r="BA619" s="19">
        <v>0</v>
      </c>
      <c r="BB619" s="19">
        <v>0</v>
      </c>
      <c r="BC619" s="19">
        <v>0</v>
      </c>
      <c r="BD619" s="19">
        <v>0</v>
      </c>
      <c r="BE619" s="19">
        <v>0</v>
      </c>
      <c r="BF619" s="19">
        <v>0</v>
      </c>
      <c r="BG619" s="19">
        <v>0</v>
      </c>
      <c r="BH619" s="19">
        <v>0</v>
      </c>
      <c r="BI619" s="58">
        <f t="shared" si="1571"/>
        <v>0</v>
      </c>
      <c r="BJ619" s="59">
        <f t="shared" si="1572"/>
        <v>0</v>
      </c>
      <c r="BK619" s="58">
        <f t="shared" si="1573"/>
        <v>0</v>
      </c>
      <c r="BL619" s="59">
        <f t="shared" si="1574"/>
        <v>0</v>
      </c>
    </row>
    <row r="620" spans="1:64" s="60" customFormat="1" ht="18" customHeight="1" thickBot="1" x14ac:dyDescent="0.3">
      <c r="A620" s="53" t="s">
        <v>22</v>
      </c>
      <c r="B620" s="54" t="s">
        <v>61</v>
      </c>
      <c r="C620" s="19">
        <v>0</v>
      </c>
      <c r="D620" s="45">
        <v>0</v>
      </c>
      <c r="E620" s="77">
        <v>0</v>
      </c>
      <c r="F620" s="45">
        <v>0</v>
      </c>
      <c r="G620" s="150">
        <v>0</v>
      </c>
      <c r="H620" s="150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55">
        <f t="shared" si="1565"/>
        <v>0</v>
      </c>
      <c r="P620" s="55">
        <f t="shared" si="1566"/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0</v>
      </c>
      <c r="V620" s="19">
        <v>0</v>
      </c>
      <c r="W620" s="19">
        <v>0</v>
      </c>
      <c r="X620" s="19">
        <v>0</v>
      </c>
      <c r="Y620" s="19">
        <v>0</v>
      </c>
      <c r="Z620" s="52">
        <v>0</v>
      </c>
      <c r="AA620" s="19">
        <v>0</v>
      </c>
      <c r="AB620" s="19">
        <v>0</v>
      </c>
      <c r="AC620" s="56">
        <f t="shared" si="1567"/>
        <v>0</v>
      </c>
      <c r="AD620" s="56">
        <f t="shared" si="1568"/>
        <v>0</v>
      </c>
      <c r="AE620" s="19">
        <v>0</v>
      </c>
      <c r="AF620" s="19">
        <v>0</v>
      </c>
      <c r="AG620" s="19">
        <v>0</v>
      </c>
      <c r="AH620" s="19">
        <v>0</v>
      </c>
      <c r="AI620" s="19">
        <v>0</v>
      </c>
      <c r="AJ620" s="19">
        <v>0</v>
      </c>
      <c r="AK620" s="19">
        <v>0</v>
      </c>
      <c r="AL620" s="19">
        <v>0</v>
      </c>
      <c r="AM620" s="19">
        <v>0</v>
      </c>
      <c r="AN620" s="19">
        <v>0</v>
      </c>
      <c r="AO620" s="19">
        <v>0</v>
      </c>
      <c r="AP620" s="19">
        <v>0</v>
      </c>
      <c r="AQ620" s="19">
        <v>0</v>
      </c>
      <c r="AR620" s="45">
        <v>0</v>
      </c>
      <c r="AS620" s="57">
        <f t="shared" si="1569"/>
        <v>0</v>
      </c>
      <c r="AT620" s="57">
        <f t="shared" si="1570"/>
        <v>0</v>
      </c>
      <c r="AU620" s="19">
        <v>0</v>
      </c>
      <c r="AV620" s="45">
        <v>0</v>
      </c>
      <c r="AW620" s="19">
        <v>0</v>
      </c>
      <c r="AX620" s="19">
        <v>0</v>
      </c>
      <c r="AY620" s="19">
        <v>0</v>
      </c>
      <c r="AZ620" s="19">
        <v>0</v>
      </c>
      <c r="BA620" s="19">
        <v>0</v>
      </c>
      <c r="BB620" s="19">
        <v>0</v>
      </c>
      <c r="BC620" s="19">
        <v>0</v>
      </c>
      <c r="BD620" s="19">
        <v>0</v>
      </c>
      <c r="BE620" s="19">
        <v>0</v>
      </c>
      <c r="BF620" s="19">
        <v>0</v>
      </c>
      <c r="BG620" s="19">
        <v>0</v>
      </c>
      <c r="BH620" s="19">
        <v>0</v>
      </c>
      <c r="BI620" s="58">
        <f t="shared" si="1571"/>
        <v>0</v>
      </c>
      <c r="BJ620" s="59">
        <f t="shared" si="1572"/>
        <v>0</v>
      </c>
      <c r="BK620" s="58">
        <f t="shared" si="1573"/>
        <v>0</v>
      </c>
      <c r="BL620" s="59">
        <f t="shared" si="1574"/>
        <v>0</v>
      </c>
    </row>
    <row r="621" spans="1:64" s="60" customFormat="1" ht="18" customHeight="1" thickBot="1" x14ac:dyDescent="0.3">
      <c r="A621" s="53" t="s">
        <v>23</v>
      </c>
      <c r="B621" s="54" t="s">
        <v>61</v>
      </c>
      <c r="C621" s="19">
        <v>0</v>
      </c>
      <c r="D621" s="45">
        <v>0</v>
      </c>
      <c r="E621" s="19">
        <v>0</v>
      </c>
      <c r="F621" s="45">
        <v>0</v>
      </c>
      <c r="G621" s="150">
        <v>0</v>
      </c>
      <c r="H621" s="150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55">
        <f t="shared" si="1565"/>
        <v>0</v>
      </c>
      <c r="P621" s="55">
        <f t="shared" si="1566"/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52">
        <v>0</v>
      </c>
      <c r="AA621" s="19">
        <v>0</v>
      </c>
      <c r="AB621" s="19">
        <v>0</v>
      </c>
      <c r="AC621" s="56">
        <f t="shared" si="1567"/>
        <v>0</v>
      </c>
      <c r="AD621" s="56">
        <f t="shared" si="1568"/>
        <v>0</v>
      </c>
      <c r="AE621" s="19">
        <v>0</v>
      </c>
      <c r="AF621" s="19">
        <v>0</v>
      </c>
      <c r="AG621" s="19">
        <v>0</v>
      </c>
      <c r="AH621" s="19">
        <v>0</v>
      </c>
      <c r="AI621" s="19">
        <v>0</v>
      </c>
      <c r="AJ621" s="19">
        <v>0</v>
      </c>
      <c r="AK621" s="19">
        <v>0</v>
      </c>
      <c r="AL621" s="19">
        <v>0</v>
      </c>
      <c r="AM621" s="19">
        <v>0</v>
      </c>
      <c r="AN621" s="19">
        <v>0</v>
      </c>
      <c r="AO621" s="19">
        <v>0</v>
      </c>
      <c r="AP621" s="19">
        <v>0</v>
      </c>
      <c r="AQ621" s="19">
        <v>0</v>
      </c>
      <c r="AR621" s="45">
        <v>0</v>
      </c>
      <c r="AS621" s="57">
        <f t="shared" si="1569"/>
        <v>0</v>
      </c>
      <c r="AT621" s="57">
        <f t="shared" si="1570"/>
        <v>0</v>
      </c>
      <c r="AU621" s="19">
        <v>0</v>
      </c>
      <c r="AV621" s="45">
        <v>0</v>
      </c>
      <c r="AW621" s="19">
        <v>0</v>
      </c>
      <c r="AX621" s="19">
        <v>0</v>
      </c>
      <c r="AY621" s="19">
        <v>0</v>
      </c>
      <c r="AZ621" s="19">
        <v>0</v>
      </c>
      <c r="BA621" s="19">
        <v>0</v>
      </c>
      <c r="BB621" s="19">
        <v>0</v>
      </c>
      <c r="BC621" s="19">
        <v>0</v>
      </c>
      <c r="BD621" s="19">
        <v>0</v>
      </c>
      <c r="BE621" s="19">
        <v>0</v>
      </c>
      <c r="BF621" s="19">
        <v>0</v>
      </c>
      <c r="BG621" s="19">
        <v>0</v>
      </c>
      <c r="BH621" s="19">
        <v>0</v>
      </c>
      <c r="BI621" s="58">
        <f t="shared" si="1571"/>
        <v>0</v>
      </c>
      <c r="BJ621" s="59">
        <f t="shared" si="1572"/>
        <v>0</v>
      </c>
      <c r="BK621" s="58">
        <f t="shared" si="1573"/>
        <v>0</v>
      </c>
      <c r="BL621" s="59">
        <f t="shared" si="1574"/>
        <v>0</v>
      </c>
    </row>
    <row r="622" spans="1:64" s="60" customFormat="1" ht="20.25" customHeight="1" thickBot="1" x14ac:dyDescent="0.3">
      <c r="A622" s="3">
        <v>28</v>
      </c>
      <c r="B622" s="4" t="s">
        <v>61</v>
      </c>
      <c r="C622" s="30">
        <f>SUM(C602:C621)</f>
        <v>6572</v>
      </c>
      <c r="D622" s="2">
        <f>SUM(D602:D621)</f>
        <v>1507734</v>
      </c>
      <c r="E622" s="30">
        <f>SUM(E602:E621)</f>
        <v>1457</v>
      </c>
      <c r="F622" s="2">
        <f>SUM(F602:F621)</f>
        <v>378138</v>
      </c>
      <c r="G622" s="30">
        <f t="shared" ref="G622" si="1633">SUM(G602:G621)</f>
        <v>1159</v>
      </c>
      <c r="H622" s="2">
        <f t="shared" ref="H622" si="1634">SUM(H602:H621)</f>
        <v>274374</v>
      </c>
      <c r="I622" s="30">
        <f t="shared" ref="I622" si="1635">SUM(I602:I621)</f>
        <v>426</v>
      </c>
      <c r="J622" s="2">
        <f t="shared" ref="J622" si="1636">SUM(J602:J621)</f>
        <v>52736</v>
      </c>
      <c r="K622" s="30">
        <f t="shared" ref="K622" si="1637">SUM(K602:K621)</f>
        <v>466</v>
      </c>
      <c r="L622" s="2">
        <f t="shared" ref="L622" si="1638">SUM(L602:L621)</f>
        <v>109038</v>
      </c>
      <c r="M622" s="30">
        <f t="shared" ref="M622" si="1639">SUM(M602:M621)</f>
        <v>49</v>
      </c>
      <c r="N622" s="2">
        <f t="shared" ref="N622" si="1640">SUM(N602:N621)</f>
        <v>6565</v>
      </c>
      <c r="O622" s="30">
        <f t="shared" ref="O622" si="1641">SUM(O602:O621)</f>
        <v>8921</v>
      </c>
      <c r="P622" s="2">
        <f t="shared" ref="P622" si="1642">SUM(P602:P621)</f>
        <v>2047646</v>
      </c>
      <c r="Q622" s="30">
        <f t="shared" ref="Q622" si="1643">SUM(Q602:Q621)</f>
        <v>7463</v>
      </c>
      <c r="R622" s="2">
        <f t="shared" ref="R622" si="1644">SUM(R602:R621)</f>
        <v>1290015</v>
      </c>
      <c r="S622" s="30">
        <f t="shared" ref="S622" si="1645">SUM(S602:S621)</f>
        <v>391</v>
      </c>
      <c r="T622" s="2">
        <f t="shared" ref="T622" si="1646">SUM(T602:T621)</f>
        <v>187694</v>
      </c>
      <c r="U622" s="30">
        <f t="shared" ref="U622" si="1647">SUM(U602:U621)</f>
        <v>34</v>
      </c>
      <c r="V622" s="2">
        <f t="shared" ref="V622" si="1648">SUM(V602:V621)</f>
        <v>71530</v>
      </c>
      <c r="W622" s="30">
        <f t="shared" ref="W622" si="1649">SUM(W602:W621)</f>
        <v>3</v>
      </c>
      <c r="X622" s="2">
        <f t="shared" ref="X622" si="1650">SUM(X602:X621)</f>
        <v>68280</v>
      </c>
      <c r="Y622" s="30">
        <f t="shared" ref="Y622" si="1651">SUM(Y602:Y621)</f>
        <v>8</v>
      </c>
      <c r="Z622" s="2">
        <f t="shared" ref="Z622" si="1652">SUM(Z602:Z621)</f>
        <v>5570</v>
      </c>
      <c r="AA622" s="30">
        <f t="shared" ref="AA622" si="1653">SUM(AA602:AA621)</f>
        <v>0</v>
      </c>
      <c r="AB622" s="2">
        <f t="shared" ref="AB622" si="1654">SUM(AB602:AB621)</f>
        <v>0</v>
      </c>
      <c r="AC622" s="30">
        <f t="shared" ref="AC622" si="1655">SUM(AC602:AC621)</f>
        <v>436</v>
      </c>
      <c r="AD622" s="2">
        <f t="shared" ref="AD622" si="1656">SUM(AD602:AD621)</f>
        <v>333074</v>
      </c>
      <c r="AE622" s="30">
        <f t="shared" ref="AE622" si="1657">SUM(AE602:AE621)</f>
        <v>0</v>
      </c>
      <c r="AF622" s="2">
        <f t="shared" ref="AF622" si="1658">SUM(AF602:AF621)</f>
        <v>0</v>
      </c>
      <c r="AG622" s="30">
        <f t="shared" ref="AG622" si="1659">SUM(AG602:AG621)</f>
        <v>47</v>
      </c>
      <c r="AH622" s="2">
        <f t="shared" ref="AH622" si="1660">SUM(AH602:AH621)</f>
        <v>34150</v>
      </c>
      <c r="AI622" s="30">
        <f t="shared" ref="AI622" si="1661">SUM(AI602:AI621)</f>
        <v>66</v>
      </c>
      <c r="AJ622" s="2">
        <f t="shared" ref="AJ622" si="1662">SUM(AJ602:AJ621)</f>
        <v>55160</v>
      </c>
      <c r="AK622" s="30">
        <f t="shared" ref="AK622" si="1663">SUM(AK602:AK621)</f>
        <v>28</v>
      </c>
      <c r="AL622" s="2">
        <f t="shared" ref="AL622" si="1664">SUM(AL602:AL621)</f>
        <v>8968</v>
      </c>
      <c r="AM622" s="30">
        <f t="shared" ref="AM622" si="1665">SUM(AM602:AM621)</f>
        <v>97</v>
      </c>
      <c r="AN622" s="2">
        <f t="shared" ref="AN622" si="1666">SUM(AN602:AN621)</f>
        <v>4986</v>
      </c>
      <c r="AO622" s="30">
        <f t="shared" ref="AO622" si="1667">SUM(AO602:AO621)</f>
        <v>125</v>
      </c>
      <c r="AP622" s="2">
        <f t="shared" ref="AP622" si="1668">SUM(AP602:AP621)</f>
        <v>13105</v>
      </c>
      <c r="AQ622" s="30">
        <f t="shared" ref="AQ622" si="1669">SUM(AQ602:AQ621)</f>
        <v>12</v>
      </c>
      <c r="AR622" s="2">
        <f t="shared" ref="AR622" si="1670">SUM(AR602:AR621)</f>
        <v>11000</v>
      </c>
      <c r="AS622" s="30">
        <f t="shared" ref="AS622" si="1671">SUM(AS602:AS621)</f>
        <v>9720</v>
      </c>
      <c r="AT622" s="2">
        <f t="shared" ref="AT622" si="1672">SUM(AT602:AT621)</f>
        <v>2497089</v>
      </c>
      <c r="AU622" s="30">
        <f t="shared" ref="AU622" si="1673">SUM(AU602:AU621)</f>
        <v>6755</v>
      </c>
      <c r="AV622" s="2">
        <f t="shared" ref="AV622" si="1674">SUM(AV602:AV621)</f>
        <v>1165837</v>
      </c>
      <c r="AW622" s="30">
        <f t="shared" ref="AW622" si="1675">SUM(AW602:AW621)</f>
        <v>2711</v>
      </c>
      <c r="AX622" s="2">
        <f t="shared" ref="AX622" si="1676">SUM(AX602:AX621)</f>
        <v>588939</v>
      </c>
      <c r="AY622" s="30">
        <f t="shared" ref="AY622" si="1677">SUM(AY602:AY621)</f>
        <v>0</v>
      </c>
      <c r="AZ622" s="2">
        <f t="shared" ref="AZ622" si="1678">SUM(AZ602:AZ621)</f>
        <v>0</v>
      </c>
      <c r="BA622" s="30">
        <f t="shared" ref="BA622" si="1679">SUM(BA602:BA621)</f>
        <v>67</v>
      </c>
      <c r="BB622" s="2">
        <f t="shared" ref="BB622" si="1680">SUM(BB602:BB621)</f>
        <v>157173</v>
      </c>
      <c r="BC622" s="30">
        <f t="shared" ref="BC622" si="1681">SUM(BC602:BC621)</f>
        <v>100</v>
      </c>
      <c r="BD622" s="2">
        <f t="shared" ref="BD622" si="1682">SUM(BD602:BD621)</f>
        <v>254251</v>
      </c>
      <c r="BE622" s="30">
        <f t="shared" ref="BE622" si="1683">SUM(BE602:BE621)</f>
        <v>164</v>
      </c>
      <c r="BF622" s="2">
        <f t="shared" ref="BF622" si="1684">SUM(BF602:BF621)</f>
        <v>104584</v>
      </c>
      <c r="BG622" s="30">
        <f t="shared" ref="BG622" si="1685">SUM(BG602:BG621)</f>
        <v>329</v>
      </c>
      <c r="BH622" s="2">
        <f t="shared" ref="BH622" si="1686">SUM(BH602:BH621)</f>
        <v>163059</v>
      </c>
      <c r="BI622" s="30">
        <f t="shared" ref="BI622" si="1687">SUM(BI602:BI621)</f>
        <v>660</v>
      </c>
      <c r="BJ622" s="2">
        <f t="shared" ref="BJ622" si="1688">SUM(BJ602:BJ621)</f>
        <v>679067</v>
      </c>
      <c r="BK622" s="30">
        <f t="shared" ref="BK622" si="1689">SUM(BK602:BK621)</f>
        <v>10380</v>
      </c>
      <c r="BL622" s="2">
        <f t="shared" ref="BL622" si="1690">SUM(BL602:BL621)</f>
        <v>3176156</v>
      </c>
    </row>
    <row r="623" spans="1:64" s="60" customFormat="1" ht="18" customHeight="1" thickBot="1" x14ac:dyDescent="0.3">
      <c r="A623" s="53"/>
      <c r="B623" s="54"/>
      <c r="C623" s="19">
        <v>0</v>
      </c>
      <c r="D623" s="45"/>
      <c r="E623" s="19">
        <v>0</v>
      </c>
      <c r="F623" s="45"/>
      <c r="G623" s="150">
        <v>0</v>
      </c>
      <c r="H623" s="150">
        <v>0</v>
      </c>
      <c r="I623" s="19"/>
      <c r="J623" s="19"/>
      <c r="K623" s="19"/>
      <c r="L623" s="19"/>
      <c r="M623" s="19"/>
      <c r="N623" s="19"/>
      <c r="O623" s="55">
        <f t="shared" si="1565"/>
        <v>0</v>
      </c>
      <c r="P623" s="55">
        <f t="shared" si="1566"/>
        <v>0</v>
      </c>
      <c r="Q623" s="19"/>
      <c r="R623" s="19"/>
      <c r="S623" s="19"/>
      <c r="T623" s="19"/>
      <c r="U623" s="19"/>
      <c r="V623" s="19"/>
      <c r="W623" s="19"/>
      <c r="X623" s="19"/>
      <c r="Y623" s="19"/>
      <c r="Z623" s="52"/>
      <c r="AA623" s="19"/>
      <c r="AB623" s="19"/>
      <c r="AC623" s="56">
        <f t="shared" si="1567"/>
        <v>0</v>
      </c>
      <c r="AD623" s="56">
        <f t="shared" si="1568"/>
        <v>0</v>
      </c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45"/>
      <c r="AS623" s="57">
        <f t="shared" si="1569"/>
        <v>0</v>
      </c>
      <c r="AT623" s="57">
        <f t="shared" si="1570"/>
        <v>0</v>
      </c>
      <c r="AU623" s="19"/>
      <c r="AV623" s="45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58">
        <f t="shared" si="1571"/>
        <v>0</v>
      </c>
      <c r="BJ623" s="59">
        <f t="shared" si="1572"/>
        <v>0</v>
      </c>
      <c r="BK623" s="58">
        <f t="shared" si="1573"/>
        <v>0</v>
      </c>
      <c r="BL623" s="59">
        <f t="shared" si="1574"/>
        <v>0</v>
      </c>
    </row>
    <row r="624" spans="1:64" s="60" customFormat="1" ht="18" customHeight="1" thickBot="1" x14ac:dyDescent="0.3">
      <c r="A624" s="53" t="s">
        <v>4</v>
      </c>
      <c r="B624" s="54" t="s">
        <v>62</v>
      </c>
      <c r="C624" s="19">
        <v>0</v>
      </c>
      <c r="D624" s="45">
        <v>0</v>
      </c>
      <c r="E624" s="19">
        <v>0</v>
      </c>
      <c r="F624" s="45">
        <v>0</v>
      </c>
      <c r="G624" s="150">
        <v>0</v>
      </c>
      <c r="H624" s="150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55">
        <f t="shared" si="1565"/>
        <v>0</v>
      </c>
      <c r="P624" s="55">
        <f t="shared" si="1566"/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52">
        <v>0</v>
      </c>
      <c r="AA624" s="19">
        <v>0</v>
      </c>
      <c r="AB624" s="19">
        <v>0</v>
      </c>
      <c r="AC624" s="56">
        <f t="shared" si="1567"/>
        <v>0</v>
      </c>
      <c r="AD624" s="56">
        <f t="shared" si="1568"/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45">
        <v>0</v>
      </c>
      <c r="AS624" s="57">
        <f t="shared" si="1569"/>
        <v>0</v>
      </c>
      <c r="AT624" s="57">
        <f t="shared" si="1570"/>
        <v>0</v>
      </c>
      <c r="AU624" s="19">
        <v>0</v>
      </c>
      <c r="AV624" s="45">
        <v>0</v>
      </c>
      <c r="AW624" s="19">
        <v>0</v>
      </c>
      <c r="AX624" s="19">
        <v>0</v>
      </c>
      <c r="AY624" s="19">
        <v>0</v>
      </c>
      <c r="AZ624" s="19">
        <v>0</v>
      </c>
      <c r="BA624" s="19">
        <v>0</v>
      </c>
      <c r="BB624" s="19">
        <v>0</v>
      </c>
      <c r="BC624" s="19">
        <v>0</v>
      </c>
      <c r="BD624" s="19">
        <v>0</v>
      </c>
      <c r="BE624" s="19">
        <v>0</v>
      </c>
      <c r="BF624" s="19">
        <v>0</v>
      </c>
      <c r="BG624" s="19">
        <v>0</v>
      </c>
      <c r="BH624" s="19">
        <v>0</v>
      </c>
      <c r="BI624" s="58">
        <f t="shared" si="1571"/>
        <v>0</v>
      </c>
      <c r="BJ624" s="59">
        <f t="shared" si="1572"/>
        <v>0</v>
      </c>
      <c r="BK624" s="58">
        <f t="shared" si="1573"/>
        <v>0</v>
      </c>
      <c r="BL624" s="59">
        <f t="shared" si="1574"/>
        <v>0</v>
      </c>
    </row>
    <row r="625" spans="1:64" s="60" customFormat="1" ht="18" customHeight="1" thickBot="1" x14ac:dyDescent="0.3">
      <c r="A625" s="53" t="s">
        <v>20</v>
      </c>
      <c r="B625" s="54" t="s">
        <v>62</v>
      </c>
      <c r="C625" s="19">
        <v>0</v>
      </c>
      <c r="D625" s="45">
        <v>0</v>
      </c>
      <c r="E625" s="75">
        <v>0</v>
      </c>
      <c r="F625" s="45">
        <v>0</v>
      </c>
      <c r="G625" s="150">
        <v>0</v>
      </c>
      <c r="H625" s="150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0</v>
      </c>
      <c r="N625" s="19">
        <v>0</v>
      </c>
      <c r="O625" s="55">
        <f t="shared" si="1565"/>
        <v>0</v>
      </c>
      <c r="P625" s="55">
        <f t="shared" si="1566"/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52">
        <v>0</v>
      </c>
      <c r="AA625" s="19">
        <v>0</v>
      </c>
      <c r="AB625" s="19">
        <v>0</v>
      </c>
      <c r="AC625" s="56">
        <f t="shared" si="1567"/>
        <v>0</v>
      </c>
      <c r="AD625" s="56">
        <f t="shared" si="1568"/>
        <v>0</v>
      </c>
      <c r="AE625" s="19">
        <v>0</v>
      </c>
      <c r="AF625" s="19">
        <v>0</v>
      </c>
      <c r="AG625" s="19">
        <v>0</v>
      </c>
      <c r="AH625" s="19">
        <v>0</v>
      </c>
      <c r="AI625" s="19">
        <v>0</v>
      </c>
      <c r="AJ625" s="19">
        <v>0</v>
      </c>
      <c r="AK625" s="19">
        <v>0</v>
      </c>
      <c r="AL625" s="19">
        <v>0</v>
      </c>
      <c r="AM625" s="19">
        <v>0</v>
      </c>
      <c r="AN625" s="19">
        <v>0</v>
      </c>
      <c r="AO625" s="19">
        <v>0</v>
      </c>
      <c r="AP625" s="19">
        <v>0</v>
      </c>
      <c r="AQ625" s="19">
        <v>0</v>
      </c>
      <c r="AR625" s="45">
        <v>0</v>
      </c>
      <c r="AS625" s="57">
        <f t="shared" si="1569"/>
        <v>0</v>
      </c>
      <c r="AT625" s="57">
        <f t="shared" si="1570"/>
        <v>0</v>
      </c>
      <c r="AU625" s="19">
        <v>0</v>
      </c>
      <c r="AV625" s="45">
        <v>0</v>
      </c>
      <c r="AW625" s="19">
        <v>0</v>
      </c>
      <c r="AX625" s="19">
        <v>0</v>
      </c>
      <c r="AY625" s="19">
        <v>0</v>
      </c>
      <c r="AZ625" s="19">
        <v>0</v>
      </c>
      <c r="BA625" s="19">
        <v>0</v>
      </c>
      <c r="BB625" s="19">
        <v>0</v>
      </c>
      <c r="BC625" s="19">
        <v>0</v>
      </c>
      <c r="BD625" s="19">
        <v>0</v>
      </c>
      <c r="BE625" s="19">
        <v>0</v>
      </c>
      <c r="BF625" s="19">
        <v>0</v>
      </c>
      <c r="BG625" s="19">
        <v>0</v>
      </c>
      <c r="BH625" s="19">
        <v>0</v>
      </c>
      <c r="BI625" s="58">
        <f t="shared" si="1571"/>
        <v>0</v>
      </c>
      <c r="BJ625" s="59">
        <f t="shared" si="1572"/>
        <v>0</v>
      </c>
      <c r="BK625" s="58">
        <f t="shared" si="1573"/>
        <v>0</v>
      </c>
      <c r="BL625" s="59">
        <f t="shared" si="1574"/>
        <v>0</v>
      </c>
    </row>
    <row r="626" spans="1:64" s="60" customFormat="1" ht="18" customHeight="1" thickBot="1" x14ac:dyDescent="0.3">
      <c r="A626" s="53" t="s">
        <v>5</v>
      </c>
      <c r="B626" s="54" t="s">
        <v>62</v>
      </c>
      <c r="C626" s="19">
        <v>0</v>
      </c>
      <c r="D626" s="45">
        <v>0</v>
      </c>
      <c r="E626" s="19">
        <v>0</v>
      </c>
      <c r="F626" s="45">
        <v>0</v>
      </c>
      <c r="G626" s="150">
        <v>0</v>
      </c>
      <c r="H626" s="150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55">
        <f t="shared" si="1565"/>
        <v>0</v>
      </c>
      <c r="P626" s="55">
        <f t="shared" si="1566"/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52">
        <v>0</v>
      </c>
      <c r="AA626" s="19">
        <v>0</v>
      </c>
      <c r="AB626" s="19">
        <v>0</v>
      </c>
      <c r="AC626" s="56">
        <f t="shared" si="1567"/>
        <v>0</v>
      </c>
      <c r="AD626" s="56">
        <f t="shared" si="1568"/>
        <v>0</v>
      </c>
      <c r="AE626" s="19">
        <v>0</v>
      </c>
      <c r="AF626" s="19">
        <v>0</v>
      </c>
      <c r="AG626" s="19">
        <v>0</v>
      </c>
      <c r="AH626" s="19">
        <v>0</v>
      </c>
      <c r="AI626" s="19">
        <v>0</v>
      </c>
      <c r="AJ626" s="19">
        <v>0</v>
      </c>
      <c r="AK626" s="19">
        <v>0</v>
      </c>
      <c r="AL626" s="19">
        <v>0</v>
      </c>
      <c r="AM626" s="19">
        <v>0</v>
      </c>
      <c r="AN626" s="19">
        <v>0</v>
      </c>
      <c r="AO626" s="19">
        <v>0</v>
      </c>
      <c r="AP626" s="19">
        <v>0</v>
      </c>
      <c r="AQ626" s="19">
        <v>0</v>
      </c>
      <c r="AR626" s="45">
        <v>0</v>
      </c>
      <c r="AS626" s="57">
        <f t="shared" si="1569"/>
        <v>0</v>
      </c>
      <c r="AT626" s="57">
        <f t="shared" si="1570"/>
        <v>0</v>
      </c>
      <c r="AU626" s="19">
        <v>0</v>
      </c>
      <c r="AV626" s="45">
        <v>0</v>
      </c>
      <c r="AW626" s="19">
        <v>0</v>
      </c>
      <c r="AX626" s="19">
        <v>0</v>
      </c>
      <c r="AY626" s="19">
        <v>0</v>
      </c>
      <c r="AZ626" s="19">
        <v>0</v>
      </c>
      <c r="BA626" s="19">
        <v>0</v>
      </c>
      <c r="BB626" s="19">
        <v>0</v>
      </c>
      <c r="BC626" s="19">
        <v>0</v>
      </c>
      <c r="BD626" s="19">
        <v>0</v>
      </c>
      <c r="BE626" s="19">
        <v>0</v>
      </c>
      <c r="BF626" s="19">
        <v>0</v>
      </c>
      <c r="BG626" s="19">
        <v>0</v>
      </c>
      <c r="BH626" s="19">
        <v>0</v>
      </c>
      <c r="BI626" s="58">
        <f t="shared" si="1571"/>
        <v>0</v>
      </c>
      <c r="BJ626" s="59">
        <f t="shared" si="1572"/>
        <v>0</v>
      </c>
      <c r="BK626" s="58">
        <f t="shared" si="1573"/>
        <v>0</v>
      </c>
      <c r="BL626" s="59">
        <f t="shared" si="1574"/>
        <v>0</v>
      </c>
    </row>
    <row r="627" spans="1:64" s="60" customFormat="1" ht="18" customHeight="1" thickBot="1" x14ac:dyDescent="0.3">
      <c r="A627" s="53" t="s">
        <v>25</v>
      </c>
      <c r="B627" s="54" t="s">
        <v>62</v>
      </c>
      <c r="C627" s="19">
        <v>0</v>
      </c>
      <c r="D627" s="45">
        <v>0</v>
      </c>
      <c r="E627" s="19">
        <v>0</v>
      </c>
      <c r="F627" s="45">
        <v>0</v>
      </c>
      <c r="G627" s="150">
        <v>0</v>
      </c>
      <c r="H627" s="150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55">
        <f t="shared" si="1565"/>
        <v>0</v>
      </c>
      <c r="P627" s="55">
        <f t="shared" si="1566"/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52">
        <v>0</v>
      </c>
      <c r="AA627" s="19">
        <v>0</v>
      </c>
      <c r="AB627" s="19">
        <v>0</v>
      </c>
      <c r="AC627" s="56">
        <f t="shared" si="1567"/>
        <v>0</v>
      </c>
      <c r="AD627" s="56">
        <f t="shared" si="1568"/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0</v>
      </c>
      <c r="AK627" s="19">
        <v>0</v>
      </c>
      <c r="AL627" s="19">
        <v>0</v>
      </c>
      <c r="AM627" s="19">
        <v>0</v>
      </c>
      <c r="AN627" s="19">
        <v>0</v>
      </c>
      <c r="AO627" s="19">
        <v>0</v>
      </c>
      <c r="AP627" s="19">
        <v>0</v>
      </c>
      <c r="AQ627" s="19">
        <v>0</v>
      </c>
      <c r="AR627" s="45">
        <v>0</v>
      </c>
      <c r="AS627" s="57">
        <f t="shared" si="1569"/>
        <v>0</v>
      </c>
      <c r="AT627" s="57">
        <f t="shared" si="1570"/>
        <v>0</v>
      </c>
      <c r="AU627" s="19">
        <v>0</v>
      </c>
      <c r="AV627" s="45">
        <v>0</v>
      </c>
      <c r="AW627" s="19">
        <v>0</v>
      </c>
      <c r="AX627" s="19">
        <v>0</v>
      </c>
      <c r="AY627" s="19">
        <v>0</v>
      </c>
      <c r="AZ627" s="19">
        <v>0</v>
      </c>
      <c r="BA627" s="19">
        <v>0</v>
      </c>
      <c r="BB627" s="19">
        <v>0</v>
      </c>
      <c r="BC627" s="19">
        <v>0</v>
      </c>
      <c r="BD627" s="19">
        <v>0</v>
      </c>
      <c r="BE627" s="19">
        <v>0</v>
      </c>
      <c r="BF627" s="19">
        <v>0</v>
      </c>
      <c r="BG627" s="19">
        <v>0</v>
      </c>
      <c r="BH627" s="19">
        <v>0</v>
      </c>
      <c r="BI627" s="58">
        <f t="shared" si="1571"/>
        <v>0</v>
      </c>
      <c r="BJ627" s="59">
        <f t="shared" si="1572"/>
        <v>0</v>
      </c>
      <c r="BK627" s="58">
        <f t="shared" si="1573"/>
        <v>0</v>
      </c>
      <c r="BL627" s="59">
        <f t="shared" si="1574"/>
        <v>0</v>
      </c>
    </row>
    <row r="628" spans="1:64" s="60" customFormat="1" ht="18" customHeight="1" thickBot="1" x14ac:dyDescent="0.3">
      <c r="A628" s="53" t="s">
        <v>6</v>
      </c>
      <c r="B628" s="54" t="s">
        <v>62</v>
      </c>
      <c r="C628" s="19">
        <v>0</v>
      </c>
      <c r="D628" s="45">
        <v>0</v>
      </c>
      <c r="E628" s="19">
        <v>0</v>
      </c>
      <c r="F628" s="45">
        <v>0</v>
      </c>
      <c r="G628" s="150">
        <v>0</v>
      </c>
      <c r="H628" s="150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55">
        <f t="shared" si="1565"/>
        <v>0</v>
      </c>
      <c r="P628" s="55">
        <f t="shared" si="1566"/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52">
        <v>0</v>
      </c>
      <c r="AA628" s="19">
        <v>0</v>
      </c>
      <c r="AB628" s="19">
        <v>0</v>
      </c>
      <c r="AC628" s="56">
        <f t="shared" si="1567"/>
        <v>0</v>
      </c>
      <c r="AD628" s="56">
        <f t="shared" si="1568"/>
        <v>0</v>
      </c>
      <c r="AE628" s="19">
        <v>0</v>
      </c>
      <c r="AF628" s="19">
        <v>0</v>
      </c>
      <c r="AG628" s="19">
        <v>0</v>
      </c>
      <c r="AH628" s="19">
        <v>0</v>
      </c>
      <c r="AI628" s="19">
        <v>0</v>
      </c>
      <c r="AJ628" s="19">
        <v>0</v>
      </c>
      <c r="AK628" s="19">
        <v>0</v>
      </c>
      <c r="AL628" s="19">
        <v>0</v>
      </c>
      <c r="AM628" s="19">
        <v>0</v>
      </c>
      <c r="AN628" s="19">
        <v>0</v>
      </c>
      <c r="AO628" s="19">
        <v>0</v>
      </c>
      <c r="AP628" s="19">
        <v>0</v>
      </c>
      <c r="AQ628" s="19">
        <v>0</v>
      </c>
      <c r="AR628" s="45">
        <v>0</v>
      </c>
      <c r="AS628" s="57">
        <f t="shared" si="1569"/>
        <v>0</v>
      </c>
      <c r="AT628" s="57">
        <f t="shared" si="1570"/>
        <v>0</v>
      </c>
      <c r="AU628" s="19">
        <v>0</v>
      </c>
      <c r="AV628" s="45">
        <v>0</v>
      </c>
      <c r="AW628" s="19">
        <v>0</v>
      </c>
      <c r="AX628" s="19">
        <v>0</v>
      </c>
      <c r="AY628" s="19">
        <v>0</v>
      </c>
      <c r="AZ628" s="19">
        <v>0</v>
      </c>
      <c r="BA628" s="19">
        <v>0</v>
      </c>
      <c r="BB628" s="19">
        <v>0</v>
      </c>
      <c r="BC628" s="19">
        <v>0</v>
      </c>
      <c r="BD628" s="19">
        <v>0</v>
      </c>
      <c r="BE628" s="19">
        <v>0</v>
      </c>
      <c r="BF628" s="19">
        <v>0</v>
      </c>
      <c r="BG628" s="19">
        <v>0</v>
      </c>
      <c r="BH628" s="19">
        <v>0</v>
      </c>
      <c r="BI628" s="58">
        <f t="shared" si="1571"/>
        <v>0</v>
      </c>
      <c r="BJ628" s="59">
        <f t="shared" si="1572"/>
        <v>0</v>
      </c>
      <c r="BK628" s="58">
        <f t="shared" si="1573"/>
        <v>0</v>
      </c>
      <c r="BL628" s="59">
        <f t="shared" si="1574"/>
        <v>0</v>
      </c>
    </row>
    <row r="629" spans="1:64" s="60" customFormat="1" ht="18" customHeight="1" thickBot="1" x14ac:dyDescent="0.3">
      <c r="A629" s="53" t="s">
        <v>27</v>
      </c>
      <c r="B629" s="54" t="s">
        <v>62</v>
      </c>
      <c r="C629" s="19">
        <v>0</v>
      </c>
      <c r="D629" s="45">
        <v>0</v>
      </c>
      <c r="E629" s="19">
        <v>0</v>
      </c>
      <c r="F629" s="45">
        <v>0</v>
      </c>
      <c r="G629" s="150">
        <v>0</v>
      </c>
      <c r="H629" s="150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55">
        <f t="shared" si="1565"/>
        <v>0</v>
      </c>
      <c r="P629" s="55">
        <f t="shared" si="1566"/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52">
        <v>0</v>
      </c>
      <c r="AA629" s="19">
        <v>0</v>
      </c>
      <c r="AB629" s="19">
        <v>0</v>
      </c>
      <c r="AC629" s="56">
        <f t="shared" si="1567"/>
        <v>0</v>
      </c>
      <c r="AD629" s="56">
        <f t="shared" si="1568"/>
        <v>0</v>
      </c>
      <c r="AE629" s="19">
        <v>0</v>
      </c>
      <c r="AF629" s="19">
        <v>0</v>
      </c>
      <c r="AG629" s="19">
        <v>0</v>
      </c>
      <c r="AH629" s="19">
        <v>0</v>
      </c>
      <c r="AI629" s="19">
        <v>0</v>
      </c>
      <c r="AJ629" s="19">
        <v>0</v>
      </c>
      <c r="AK629" s="19">
        <v>0</v>
      </c>
      <c r="AL629" s="19">
        <v>0</v>
      </c>
      <c r="AM629" s="19">
        <v>0</v>
      </c>
      <c r="AN629" s="19">
        <v>0</v>
      </c>
      <c r="AO629" s="19">
        <v>0</v>
      </c>
      <c r="AP629" s="19">
        <v>0</v>
      </c>
      <c r="AQ629" s="19">
        <v>0</v>
      </c>
      <c r="AR629" s="45">
        <v>0</v>
      </c>
      <c r="AS629" s="57">
        <f t="shared" si="1569"/>
        <v>0</v>
      </c>
      <c r="AT629" s="57">
        <f t="shared" si="1570"/>
        <v>0</v>
      </c>
      <c r="AU629" s="19">
        <v>0</v>
      </c>
      <c r="AV629" s="45">
        <v>0</v>
      </c>
      <c r="AW629" s="19">
        <v>0</v>
      </c>
      <c r="AX629" s="19">
        <v>0</v>
      </c>
      <c r="AY629" s="19">
        <v>0</v>
      </c>
      <c r="AZ629" s="19">
        <v>0</v>
      </c>
      <c r="BA629" s="19">
        <v>0</v>
      </c>
      <c r="BB629" s="19">
        <v>0</v>
      </c>
      <c r="BC629" s="19">
        <v>0</v>
      </c>
      <c r="BD629" s="19">
        <v>0</v>
      </c>
      <c r="BE629" s="19">
        <v>0</v>
      </c>
      <c r="BF629" s="19">
        <v>0</v>
      </c>
      <c r="BG629" s="19">
        <v>0</v>
      </c>
      <c r="BH629" s="19">
        <v>0</v>
      </c>
      <c r="BI629" s="58">
        <f t="shared" si="1571"/>
        <v>0</v>
      </c>
      <c r="BJ629" s="59">
        <f t="shared" si="1572"/>
        <v>0</v>
      </c>
      <c r="BK629" s="58">
        <f t="shared" si="1573"/>
        <v>0</v>
      </c>
      <c r="BL629" s="59">
        <f t="shared" si="1574"/>
        <v>0</v>
      </c>
    </row>
    <row r="630" spans="1:64" s="60" customFormat="1" ht="18" customHeight="1" thickBot="1" x14ac:dyDescent="0.3">
      <c r="A630" s="53" t="s">
        <v>7</v>
      </c>
      <c r="B630" s="54" t="s">
        <v>62</v>
      </c>
      <c r="C630" s="19">
        <v>0</v>
      </c>
      <c r="D630" s="45">
        <v>0</v>
      </c>
      <c r="E630" s="19">
        <v>0</v>
      </c>
      <c r="F630" s="45">
        <v>0</v>
      </c>
      <c r="G630" s="150">
        <v>0</v>
      </c>
      <c r="H630" s="150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55">
        <f t="shared" si="1565"/>
        <v>0</v>
      </c>
      <c r="P630" s="55">
        <f t="shared" si="1566"/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0</v>
      </c>
      <c r="X630" s="19">
        <v>0</v>
      </c>
      <c r="Y630" s="19">
        <v>0</v>
      </c>
      <c r="Z630" s="52">
        <v>0</v>
      </c>
      <c r="AA630" s="19">
        <v>0</v>
      </c>
      <c r="AB630" s="19">
        <v>0</v>
      </c>
      <c r="AC630" s="56">
        <f t="shared" si="1567"/>
        <v>0</v>
      </c>
      <c r="AD630" s="56">
        <f t="shared" si="1568"/>
        <v>0</v>
      </c>
      <c r="AE630" s="19">
        <v>0</v>
      </c>
      <c r="AF630" s="19">
        <v>0</v>
      </c>
      <c r="AG630" s="19">
        <v>0</v>
      </c>
      <c r="AH630" s="19">
        <v>0</v>
      </c>
      <c r="AI630" s="19">
        <v>0</v>
      </c>
      <c r="AJ630" s="19">
        <v>0</v>
      </c>
      <c r="AK630" s="19">
        <v>0</v>
      </c>
      <c r="AL630" s="19">
        <v>0</v>
      </c>
      <c r="AM630" s="19">
        <v>0</v>
      </c>
      <c r="AN630" s="19">
        <v>0</v>
      </c>
      <c r="AO630" s="19">
        <v>0</v>
      </c>
      <c r="AP630" s="19">
        <v>0</v>
      </c>
      <c r="AQ630" s="19">
        <v>0</v>
      </c>
      <c r="AR630" s="45">
        <v>0</v>
      </c>
      <c r="AS630" s="57">
        <f t="shared" si="1569"/>
        <v>0</v>
      </c>
      <c r="AT630" s="57">
        <f t="shared" si="1570"/>
        <v>0</v>
      </c>
      <c r="AU630" s="19">
        <v>0</v>
      </c>
      <c r="AV630" s="45">
        <v>0</v>
      </c>
      <c r="AW630" s="19">
        <v>0</v>
      </c>
      <c r="AX630" s="19">
        <v>0</v>
      </c>
      <c r="AY630" s="19">
        <v>0</v>
      </c>
      <c r="AZ630" s="19">
        <v>0</v>
      </c>
      <c r="BA630" s="19">
        <v>0</v>
      </c>
      <c r="BB630" s="19">
        <v>0</v>
      </c>
      <c r="BC630" s="19">
        <v>0</v>
      </c>
      <c r="BD630" s="19">
        <v>0</v>
      </c>
      <c r="BE630" s="19">
        <v>0</v>
      </c>
      <c r="BF630" s="19">
        <v>0</v>
      </c>
      <c r="BG630" s="19">
        <v>0</v>
      </c>
      <c r="BH630" s="19">
        <v>0</v>
      </c>
      <c r="BI630" s="58">
        <f t="shared" si="1571"/>
        <v>0</v>
      </c>
      <c r="BJ630" s="59">
        <f t="shared" si="1572"/>
        <v>0</v>
      </c>
      <c r="BK630" s="58">
        <f t="shared" si="1573"/>
        <v>0</v>
      </c>
      <c r="BL630" s="59">
        <f t="shared" si="1574"/>
        <v>0</v>
      </c>
    </row>
    <row r="631" spans="1:64" s="60" customFormat="1" ht="18" customHeight="1" thickBot="1" x14ac:dyDescent="0.3">
      <c r="A631" s="53" t="s">
        <v>21</v>
      </c>
      <c r="B631" s="54" t="s">
        <v>62</v>
      </c>
      <c r="C631" s="19">
        <v>0</v>
      </c>
      <c r="D631" s="45">
        <v>0</v>
      </c>
      <c r="E631" s="19">
        <v>0</v>
      </c>
      <c r="F631" s="45">
        <v>0</v>
      </c>
      <c r="G631" s="150">
        <v>0</v>
      </c>
      <c r="H631" s="150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55">
        <f t="shared" si="1565"/>
        <v>0</v>
      </c>
      <c r="P631" s="55">
        <f t="shared" si="1566"/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52">
        <v>0</v>
      </c>
      <c r="AA631" s="19">
        <v>0</v>
      </c>
      <c r="AB631" s="19">
        <v>0</v>
      </c>
      <c r="AC631" s="56">
        <f t="shared" si="1567"/>
        <v>0</v>
      </c>
      <c r="AD631" s="56">
        <f t="shared" si="1568"/>
        <v>0</v>
      </c>
      <c r="AE631" s="19">
        <v>0</v>
      </c>
      <c r="AF631" s="19">
        <v>0</v>
      </c>
      <c r="AG631" s="19">
        <v>0</v>
      </c>
      <c r="AH631" s="19">
        <v>0</v>
      </c>
      <c r="AI631" s="19">
        <v>0</v>
      </c>
      <c r="AJ631" s="19">
        <v>0</v>
      </c>
      <c r="AK631" s="19">
        <v>0</v>
      </c>
      <c r="AL631" s="19">
        <v>0</v>
      </c>
      <c r="AM631" s="19">
        <v>0</v>
      </c>
      <c r="AN631" s="19">
        <v>0</v>
      </c>
      <c r="AO631" s="19">
        <v>0</v>
      </c>
      <c r="AP631" s="19">
        <v>0</v>
      </c>
      <c r="AQ631" s="19">
        <v>0</v>
      </c>
      <c r="AR631" s="45">
        <v>0</v>
      </c>
      <c r="AS631" s="57">
        <f t="shared" si="1569"/>
        <v>0</v>
      </c>
      <c r="AT631" s="57">
        <f t="shared" si="1570"/>
        <v>0</v>
      </c>
      <c r="AU631" s="19">
        <v>0</v>
      </c>
      <c r="AV631" s="45">
        <v>0</v>
      </c>
      <c r="AW631" s="19">
        <v>0</v>
      </c>
      <c r="AX631" s="19">
        <v>0</v>
      </c>
      <c r="AY631" s="19">
        <v>0</v>
      </c>
      <c r="AZ631" s="19">
        <v>0</v>
      </c>
      <c r="BA631" s="19">
        <v>0</v>
      </c>
      <c r="BB631" s="19">
        <v>0</v>
      </c>
      <c r="BC631" s="19">
        <v>0</v>
      </c>
      <c r="BD631" s="19">
        <v>0</v>
      </c>
      <c r="BE631" s="19">
        <v>0</v>
      </c>
      <c r="BF631" s="19">
        <v>0</v>
      </c>
      <c r="BG631" s="19">
        <v>0</v>
      </c>
      <c r="BH631" s="19">
        <v>0</v>
      </c>
      <c r="BI631" s="58">
        <f t="shared" si="1571"/>
        <v>0</v>
      </c>
      <c r="BJ631" s="59">
        <f t="shared" si="1572"/>
        <v>0</v>
      </c>
      <c r="BK631" s="58">
        <f t="shared" si="1573"/>
        <v>0</v>
      </c>
      <c r="BL631" s="59">
        <f t="shared" si="1574"/>
        <v>0</v>
      </c>
    </row>
    <row r="632" spans="1:64" s="60" customFormat="1" ht="18" customHeight="1" thickBot="1" x14ac:dyDescent="0.3">
      <c r="A632" s="53" t="s">
        <v>8</v>
      </c>
      <c r="B632" s="54" t="s">
        <v>62</v>
      </c>
      <c r="C632" s="19">
        <v>0</v>
      </c>
      <c r="D632" s="45">
        <v>0</v>
      </c>
      <c r="E632" s="19">
        <v>0</v>
      </c>
      <c r="F632" s="45">
        <v>0</v>
      </c>
      <c r="G632" s="150">
        <v>0</v>
      </c>
      <c r="H632" s="150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55">
        <f t="shared" si="1565"/>
        <v>0</v>
      </c>
      <c r="P632" s="55">
        <f t="shared" si="1566"/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52">
        <v>0</v>
      </c>
      <c r="AA632" s="19">
        <v>0</v>
      </c>
      <c r="AB632" s="19">
        <v>0</v>
      </c>
      <c r="AC632" s="56">
        <f t="shared" si="1567"/>
        <v>0</v>
      </c>
      <c r="AD632" s="56">
        <f t="shared" si="1568"/>
        <v>0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  <c r="AJ632" s="19">
        <v>0</v>
      </c>
      <c r="AK632" s="19">
        <v>0</v>
      </c>
      <c r="AL632" s="19">
        <v>0</v>
      </c>
      <c r="AM632" s="19">
        <v>0</v>
      </c>
      <c r="AN632" s="19">
        <v>0</v>
      </c>
      <c r="AO632" s="19">
        <v>0</v>
      </c>
      <c r="AP632" s="19">
        <v>0</v>
      </c>
      <c r="AQ632" s="19">
        <v>0</v>
      </c>
      <c r="AR632" s="45">
        <v>0</v>
      </c>
      <c r="AS632" s="57">
        <f t="shared" si="1569"/>
        <v>0</v>
      </c>
      <c r="AT632" s="57">
        <f t="shared" si="1570"/>
        <v>0</v>
      </c>
      <c r="AU632" s="19">
        <v>0</v>
      </c>
      <c r="AV632" s="45">
        <v>0</v>
      </c>
      <c r="AW632" s="19">
        <v>0</v>
      </c>
      <c r="AX632" s="19">
        <v>0</v>
      </c>
      <c r="AY632" s="19">
        <v>0</v>
      </c>
      <c r="AZ632" s="19">
        <v>0</v>
      </c>
      <c r="BA632" s="19">
        <v>0</v>
      </c>
      <c r="BB632" s="19">
        <v>0</v>
      </c>
      <c r="BC632" s="19">
        <v>0</v>
      </c>
      <c r="BD632" s="19">
        <v>0</v>
      </c>
      <c r="BE632" s="19">
        <v>0</v>
      </c>
      <c r="BF632" s="19">
        <v>0</v>
      </c>
      <c r="BG632" s="19">
        <v>0</v>
      </c>
      <c r="BH632" s="19">
        <v>0</v>
      </c>
      <c r="BI632" s="58">
        <f t="shared" si="1571"/>
        <v>0</v>
      </c>
      <c r="BJ632" s="59">
        <f t="shared" si="1572"/>
        <v>0</v>
      </c>
      <c r="BK632" s="58">
        <f t="shared" si="1573"/>
        <v>0</v>
      </c>
      <c r="BL632" s="59">
        <f t="shared" si="1574"/>
        <v>0</v>
      </c>
    </row>
    <row r="633" spans="1:64" s="60" customFormat="1" ht="18" customHeight="1" thickBot="1" x14ac:dyDescent="0.3">
      <c r="A633" s="53" t="s">
        <v>9</v>
      </c>
      <c r="B633" s="54" t="s">
        <v>62</v>
      </c>
      <c r="C633" s="19">
        <v>0</v>
      </c>
      <c r="D633" s="45">
        <v>0</v>
      </c>
      <c r="E633" s="19">
        <v>0</v>
      </c>
      <c r="F633" s="45">
        <v>0</v>
      </c>
      <c r="G633" s="150">
        <v>0</v>
      </c>
      <c r="H633" s="150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55">
        <f t="shared" si="1565"/>
        <v>0</v>
      </c>
      <c r="P633" s="55">
        <f t="shared" si="1566"/>
        <v>0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52">
        <v>0</v>
      </c>
      <c r="AA633" s="19">
        <v>0</v>
      </c>
      <c r="AB633" s="19">
        <v>0</v>
      </c>
      <c r="AC633" s="56">
        <f t="shared" si="1567"/>
        <v>0</v>
      </c>
      <c r="AD633" s="56">
        <f t="shared" si="1568"/>
        <v>0</v>
      </c>
      <c r="AE633" s="19">
        <v>0</v>
      </c>
      <c r="AF633" s="19">
        <v>0</v>
      </c>
      <c r="AG633" s="19">
        <v>0</v>
      </c>
      <c r="AH633" s="19">
        <v>0</v>
      </c>
      <c r="AI633" s="19">
        <v>0</v>
      </c>
      <c r="AJ633" s="19">
        <v>0</v>
      </c>
      <c r="AK633" s="19">
        <v>0</v>
      </c>
      <c r="AL633" s="19">
        <v>0</v>
      </c>
      <c r="AM633" s="19">
        <v>0</v>
      </c>
      <c r="AN633" s="19">
        <v>0</v>
      </c>
      <c r="AO633" s="19">
        <v>0</v>
      </c>
      <c r="AP633" s="19">
        <v>0</v>
      </c>
      <c r="AQ633" s="19">
        <v>0</v>
      </c>
      <c r="AR633" s="45">
        <v>0</v>
      </c>
      <c r="AS633" s="57">
        <f t="shared" si="1569"/>
        <v>0</v>
      </c>
      <c r="AT633" s="57">
        <f t="shared" si="1570"/>
        <v>0</v>
      </c>
      <c r="AU633" s="19">
        <v>0</v>
      </c>
      <c r="AV633" s="45">
        <v>0</v>
      </c>
      <c r="AW633" s="19">
        <v>0</v>
      </c>
      <c r="AX633" s="19">
        <v>0</v>
      </c>
      <c r="AY633" s="19">
        <v>0</v>
      </c>
      <c r="AZ633" s="19">
        <v>0</v>
      </c>
      <c r="BA633" s="19">
        <v>0</v>
      </c>
      <c r="BB633" s="19">
        <v>0</v>
      </c>
      <c r="BC633" s="19">
        <v>0</v>
      </c>
      <c r="BD633" s="19">
        <v>0</v>
      </c>
      <c r="BE633" s="19">
        <v>0</v>
      </c>
      <c r="BF633" s="19">
        <v>0</v>
      </c>
      <c r="BG633" s="19">
        <v>0</v>
      </c>
      <c r="BH633" s="19">
        <v>0</v>
      </c>
      <c r="BI633" s="58">
        <f t="shared" si="1571"/>
        <v>0</v>
      </c>
      <c r="BJ633" s="59">
        <f t="shared" si="1572"/>
        <v>0</v>
      </c>
      <c r="BK633" s="58">
        <f t="shared" si="1573"/>
        <v>0</v>
      </c>
      <c r="BL633" s="59">
        <f t="shared" si="1574"/>
        <v>0</v>
      </c>
    </row>
    <row r="634" spans="1:64" s="60" customFormat="1" ht="18" customHeight="1" thickBot="1" x14ac:dyDescent="0.3">
      <c r="A634" s="53" t="s">
        <v>10</v>
      </c>
      <c r="B634" s="54" t="s">
        <v>62</v>
      </c>
      <c r="C634" s="19">
        <v>0</v>
      </c>
      <c r="D634" s="45">
        <v>0</v>
      </c>
      <c r="E634" s="19">
        <v>0</v>
      </c>
      <c r="F634" s="45">
        <v>0</v>
      </c>
      <c r="G634" s="150">
        <v>0</v>
      </c>
      <c r="H634" s="150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55">
        <f t="shared" si="1565"/>
        <v>0</v>
      </c>
      <c r="P634" s="55">
        <f t="shared" si="1566"/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52">
        <v>0</v>
      </c>
      <c r="AA634" s="19">
        <v>0</v>
      </c>
      <c r="AB634" s="19">
        <v>0</v>
      </c>
      <c r="AC634" s="56">
        <f t="shared" si="1567"/>
        <v>0</v>
      </c>
      <c r="AD634" s="56">
        <f t="shared" si="1568"/>
        <v>0</v>
      </c>
      <c r="AE634" s="19">
        <v>0</v>
      </c>
      <c r="AF634" s="19">
        <v>0</v>
      </c>
      <c r="AG634" s="19">
        <v>0</v>
      </c>
      <c r="AH634" s="19">
        <v>0</v>
      </c>
      <c r="AI634" s="19">
        <v>0</v>
      </c>
      <c r="AJ634" s="19">
        <v>0</v>
      </c>
      <c r="AK634" s="19">
        <v>0</v>
      </c>
      <c r="AL634" s="19">
        <v>0</v>
      </c>
      <c r="AM634" s="19">
        <v>0</v>
      </c>
      <c r="AN634" s="19">
        <v>0</v>
      </c>
      <c r="AO634" s="19">
        <v>0</v>
      </c>
      <c r="AP634" s="19">
        <v>0</v>
      </c>
      <c r="AQ634" s="19">
        <v>0</v>
      </c>
      <c r="AR634" s="45">
        <v>0</v>
      </c>
      <c r="AS634" s="57">
        <f t="shared" si="1569"/>
        <v>0</v>
      </c>
      <c r="AT634" s="57">
        <f t="shared" si="1570"/>
        <v>0</v>
      </c>
      <c r="AU634" s="19">
        <v>0</v>
      </c>
      <c r="AV634" s="45">
        <v>0</v>
      </c>
      <c r="AW634" s="19">
        <v>0</v>
      </c>
      <c r="AX634" s="19">
        <v>0</v>
      </c>
      <c r="AY634" s="19">
        <v>0</v>
      </c>
      <c r="AZ634" s="19">
        <v>0</v>
      </c>
      <c r="BA634" s="19">
        <v>0</v>
      </c>
      <c r="BB634" s="19">
        <v>0</v>
      </c>
      <c r="BC634" s="19">
        <v>0</v>
      </c>
      <c r="BD634" s="19">
        <v>0</v>
      </c>
      <c r="BE634" s="19">
        <v>0</v>
      </c>
      <c r="BF634" s="19">
        <v>0</v>
      </c>
      <c r="BG634" s="19">
        <v>0</v>
      </c>
      <c r="BH634" s="19">
        <v>0</v>
      </c>
      <c r="BI634" s="58">
        <f t="shared" si="1571"/>
        <v>0</v>
      </c>
      <c r="BJ634" s="59">
        <f t="shared" si="1572"/>
        <v>0</v>
      </c>
      <c r="BK634" s="58">
        <f t="shared" si="1573"/>
        <v>0</v>
      </c>
      <c r="BL634" s="59">
        <f t="shared" si="1574"/>
        <v>0</v>
      </c>
    </row>
    <row r="635" spans="1:64" s="60" customFormat="1" ht="18" customHeight="1" thickBot="1" x14ac:dyDescent="0.3">
      <c r="A635" s="53" t="s">
        <v>11</v>
      </c>
      <c r="B635" s="54" t="s">
        <v>62</v>
      </c>
      <c r="C635" s="19">
        <v>0</v>
      </c>
      <c r="D635" s="45">
        <v>0</v>
      </c>
      <c r="E635" s="19">
        <v>0</v>
      </c>
      <c r="F635" s="45">
        <v>0</v>
      </c>
      <c r="G635" s="150">
        <v>0</v>
      </c>
      <c r="H635" s="150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55">
        <f t="shared" si="1565"/>
        <v>0</v>
      </c>
      <c r="P635" s="55">
        <f t="shared" si="1566"/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52">
        <v>0</v>
      </c>
      <c r="AA635" s="19">
        <v>0</v>
      </c>
      <c r="AB635" s="19">
        <v>0</v>
      </c>
      <c r="AC635" s="56">
        <f t="shared" si="1567"/>
        <v>0</v>
      </c>
      <c r="AD635" s="56">
        <f t="shared" si="1568"/>
        <v>0</v>
      </c>
      <c r="AE635" s="19">
        <v>0</v>
      </c>
      <c r="AF635" s="19">
        <v>0</v>
      </c>
      <c r="AG635" s="19">
        <v>0</v>
      </c>
      <c r="AH635" s="19">
        <v>0</v>
      </c>
      <c r="AI635" s="19">
        <v>0</v>
      </c>
      <c r="AJ635" s="19">
        <v>0</v>
      </c>
      <c r="AK635" s="19">
        <v>0</v>
      </c>
      <c r="AL635" s="19">
        <v>0</v>
      </c>
      <c r="AM635" s="19">
        <v>0</v>
      </c>
      <c r="AN635" s="19">
        <v>0</v>
      </c>
      <c r="AO635" s="19">
        <v>0</v>
      </c>
      <c r="AP635" s="19">
        <v>0</v>
      </c>
      <c r="AQ635" s="19">
        <v>0</v>
      </c>
      <c r="AR635" s="45">
        <v>0</v>
      </c>
      <c r="AS635" s="57">
        <f t="shared" si="1569"/>
        <v>0</v>
      </c>
      <c r="AT635" s="57">
        <f t="shared" si="1570"/>
        <v>0</v>
      </c>
      <c r="AU635" s="19">
        <v>0</v>
      </c>
      <c r="AV635" s="45">
        <v>0</v>
      </c>
      <c r="AW635" s="19">
        <v>0</v>
      </c>
      <c r="AX635" s="19">
        <v>0</v>
      </c>
      <c r="AY635" s="19">
        <v>0</v>
      </c>
      <c r="AZ635" s="19">
        <v>0</v>
      </c>
      <c r="BA635" s="19">
        <v>0</v>
      </c>
      <c r="BB635" s="19">
        <v>0</v>
      </c>
      <c r="BC635" s="19">
        <v>0</v>
      </c>
      <c r="BD635" s="19">
        <v>0</v>
      </c>
      <c r="BE635" s="19">
        <v>0</v>
      </c>
      <c r="BF635" s="19">
        <v>0</v>
      </c>
      <c r="BG635" s="19">
        <v>0</v>
      </c>
      <c r="BH635" s="19">
        <v>0</v>
      </c>
      <c r="BI635" s="58">
        <f t="shared" si="1571"/>
        <v>0</v>
      </c>
      <c r="BJ635" s="59">
        <f t="shared" si="1572"/>
        <v>0</v>
      </c>
      <c r="BK635" s="58">
        <f t="shared" si="1573"/>
        <v>0</v>
      </c>
      <c r="BL635" s="59">
        <f t="shared" si="1574"/>
        <v>0</v>
      </c>
    </row>
    <row r="636" spans="1:64" s="60" customFormat="1" ht="18" customHeight="1" thickBot="1" x14ac:dyDescent="0.3">
      <c r="A636" s="53" t="s">
        <v>12</v>
      </c>
      <c r="B636" s="54" t="s">
        <v>62</v>
      </c>
      <c r="C636" s="43">
        <v>1100</v>
      </c>
      <c r="D636" s="61">
        <v>367831</v>
      </c>
      <c r="E636" s="65">
        <v>220</v>
      </c>
      <c r="F636" s="61">
        <v>53981</v>
      </c>
      <c r="G636" s="156">
        <v>902</v>
      </c>
      <c r="H636" s="151">
        <v>302753</v>
      </c>
      <c r="I636" s="43">
        <v>388</v>
      </c>
      <c r="J636" s="43">
        <v>19468</v>
      </c>
      <c r="K636" s="43">
        <v>414</v>
      </c>
      <c r="L636" s="43">
        <v>207661</v>
      </c>
      <c r="M636" s="28">
        <v>18</v>
      </c>
      <c r="N636" s="28">
        <v>5441</v>
      </c>
      <c r="O636" s="55">
        <f t="shared" si="1565"/>
        <v>2122</v>
      </c>
      <c r="P636" s="55">
        <f t="shared" si="1566"/>
        <v>648941</v>
      </c>
      <c r="Q636" s="19">
        <v>1779</v>
      </c>
      <c r="R636" s="19">
        <v>408832</v>
      </c>
      <c r="S636" s="43">
        <v>367</v>
      </c>
      <c r="T636" s="28">
        <v>364530</v>
      </c>
      <c r="U636" s="43">
        <v>64</v>
      </c>
      <c r="V636" s="28">
        <v>260378</v>
      </c>
      <c r="W636" s="43">
        <v>23</v>
      </c>
      <c r="X636" s="28">
        <v>104151</v>
      </c>
      <c r="Y636" s="43">
        <v>8</v>
      </c>
      <c r="Z636" s="66">
        <v>14878</v>
      </c>
      <c r="AA636" s="43">
        <v>2</v>
      </c>
      <c r="AB636" s="43">
        <v>5000</v>
      </c>
      <c r="AC636" s="56">
        <f t="shared" si="1567"/>
        <v>462</v>
      </c>
      <c r="AD636" s="56">
        <f t="shared" si="1568"/>
        <v>743937</v>
      </c>
      <c r="AE636" s="43">
        <v>0</v>
      </c>
      <c r="AF636" s="43">
        <v>0</v>
      </c>
      <c r="AG636" s="43">
        <v>81</v>
      </c>
      <c r="AH636" s="43">
        <v>17322</v>
      </c>
      <c r="AI636" s="43">
        <v>179</v>
      </c>
      <c r="AJ636" s="43">
        <v>170436</v>
      </c>
      <c r="AK636" s="43">
        <v>18</v>
      </c>
      <c r="AL636" s="43">
        <v>15730</v>
      </c>
      <c r="AM636" s="43">
        <v>7</v>
      </c>
      <c r="AN636" s="43">
        <v>789</v>
      </c>
      <c r="AO636" s="43">
        <v>0</v>
      </c>
      <c r="AP636" s="43">
        <v>0</v>
      </c>
      <c r="AQ636" s="43">
        <v>0</v>
      </c>
      <c r="AR636" s="61">
        <v>0</v>
      </c>
      <c r="AS636" s="57">
        <f t="shared" si="1569"/>
        <v>2869</v>
      </c>
      <c r="AT636" s="57">
        <f t="shared" si="1570"/>
        <v>1597155</v>
      </c>
      <c r="AU636" s="19">
        <v>1818</v>
      </c>
      <c r="AV636" s="45">
        <v>697759</v>
      </c>
      <c r="AW636" s="43">
        <v>268</v>
      </c>
      <c r="AX636" s="43">
        <v>131275</v>
      </c>
      <c r="AY636" s="43">
        <v>0</v>
      </c>
      <c r="AZ636" s="43">
        <v>0</v>
      </c>
      <c r="BA636" s="43">
        <v>2</v>
      </c>
      <c r="BB636" s="43">
        <v>7692</v>
      </c>
      <c r="BC636" s="43">
        <v>12</v>
      </c>
      <c r="BD636" s="43">
        <v>61535</v>
      </c>
      <c r="BE636" s="43">
        <v>739</v>
      </c>
      <c r="BF636" s="43">
        <v>419210</v>
      </c>
      <c r="BG636" s="43">
        <v>1170</v>
      </c>
      <c r="BH636" s="43">
        <v>315368</v>
      </c>
      <c r="BI636" s="58">
        <f t="shared" si="1571"/>
        <v>1923</v>
      </c>
      <c r="BJ636" s="59">
        <f t="shared" si="1572"/>
        <v>803805</v>
      </c>
      <c r="BK636" s="58">
        <f t="shared" si="1573"/>
        <v>4792</v>
      </c>
      <c r="BL636" s="59">
        <f t="shared" si="1574"/>
        <v>2400960</v>
      </c>
    </row>
    <row r="637" spans="1:64" s="60" customFormat="1" ht="18" customHeight="1" thickBot="1" x14ac:dyDescent="0.3">
      <c r="A637" s="53" t="s">
        <v>26</v>
      </c>
      <c r="B637" s="54" t="s">
        <v>62</v>
      </c>
      <c r="C637" s="19">
        <v>95</v>
      </c>
      <c r="D637" s="45">
        <v>11787</v>
      </c>
      <c r="E637" s="19">
        <v>9</v>
      </c>
      <c r="F637" s="45">
        <v>1498</v>
      </c>
      <c r="G637" s="150">
        <v>4</v>
      </c>
      <c r="H637" s="150">
        <v>628</v>
      </c>
      <c r="I637" s="19">
        <v>9</v>
      </c>
      <c r="J637" s="19">
        <v>4585</v>
      </c>
      <c r="K637" s="19">
        <v>13</v>
      </c>
      <c r="L637" s="19">
        <v>17557</v>
      </c>
      <c r="M637" s="19">
        <v>0</v>
      </c>
      <c r="N637" s="19">
        <v>0</v>
      </c>
      <c r="O637" s="55">
        <f t="shared" si="1565"/>
        <v>126</v>
      </c>
      <c r="P637" s="55">
        <f t="shared" si="1566"/>
        <v>35427</v>
      </c>
      <c r="Q637" s="19">
        <v>105</v>
      </c>
      <c r="R637" s="19">
        <v>22319</v>
      </c>
      <c r="S637" s="22">
        <v>23</v>
      </c>
      <c r="T637" s="22">
        <v>17638</v>
      </c>
      <c r="U637" s="22">
        <v>13</v>
      </c>
      <c r="V637" s="22">
        <v>14496</v>
      </c>
      <c r="W637" s="22">
        <v>7</v>
      </c>
      <c r="X637" s="22">
        <v>7247</v>
      </c>
      <c r="Y637" s="22">
        <v>0</v>
      </c>
      <c r="Z637" s="87">
        <v>0</v>
      </c>
      <c r="AA637" s="22">
        <v>0</v>
      </c>
      <c r="AB637" s="22">
        <v>0</v>
      </c>
      <c r="AC637" s="56">
        <f t="shared" si="1567"/>
        <v>43</v>
      </c>
      <c r="AD637" s="56">
        <f t="shared" si="1568"/>
        <v>39381</v>
      </c>
      <c r="AE637" s="22">
        <v>0</v>
      </c>
      <c r="AF637" s="22">
        <v>0</v>
      </c>
      <c r="AG637" s="22">
        <v>0</v>
      </c>
      <c r="AH637" s="22">
        <v>0</v>
      </c>
      <c r="AI637" s="22">
        <v>3</v>
      </c>
      <c r="AJ637" s="22">
        <v>5962</v>
      </c>
      <c r="AK637" s="22">
        <v>0</v>
      </c>
      <c r="AL637" s="22">
        <v>0</v>
      </c>
      <c r="AM637" s="22">
        <v>0</v>
      </c>
      <c r="AN637" s="22">
        <v>0</v>
      </c>
      <c r="AO637" s="22">
        <v>4</v>
      </c>
      <c r="AP637" s="22">
        <v>2510</v>
      </c>
      <c r="AQ637" s="22">
        <v>2</v>
      </c>
      <c r="AR637" s="85">
        <v>1000</v>
      </c>
      <c r="AS637" s="57">
        <f t="shared" si="1569"/>
        <v>176</v>
      </c>
      <c r="AT637" s="57">
        <f t="shared" si="1570"/>
        <v>83280</v>
      </c>
      <c r="AU637" s="19">
        <v>104</v>
      </c>
      <c r="AV637" s="45">
        <v>32866</v>
      </c>
      <c r="AW637" s="22">
        <v>5</v>
      </c>
      <c r="AX637" s="22">
        <v>278</v>
      </c>
      <c r="AY637" s="22">
        <v>0</v>
      </c>
      <c r="AZ637" s="22">
        <v>0</v>
      </c>
      <c r="BA637" s="22">
        <v>0</v>
      </c>
      <c r="BB637" s="22">
        <v>0</v>
      </c>
      <c r="BC637" s="22">
        <v>0</v>
      </c>
      <c r="BD637" s="22">
        <v>0</v>
      </c>
      <c r="BE637" s="22">
        <v>15</v>
      </c>
      <c r="BF637" s="22">
        <v>17088</v>
      </c>
      <c r="BG637" s="22">
        <v>34</v>
      </c>
      <c r="BH637" s="22">
        <v>12193</v>
      </c>
      <c r="BI637" s="58">
        <f t="shared" si="1571"/>
        <v>49</v>
      </c>
      <c r="BJ637" s="59">
        <f t="shared" si="1572"/>
        <v>29281</v>
      </c>
      <c r="BK637" s="58">
        <f t="shared" si="1573"/>
        <v>225</v>
      </c>
      <c r="BL637" s="59">
        <f t="shared" si="1574"/>
        <v>112561</v>
      </c>
    </row>
    <row r="638" spans="1:64" s="60" customFormat="1" ht="18" customHeight="1" thickBot="1" x14ac:dyDescent="0.3">
      <c r="A638" s="53" t="s">
        <v>13</v>
      </c>
      <c r="B638" s="54" t="s">
        <v>62</v>
      </c>
      <c r="C638" s="19">
        <v>0</v>
      </c>
      <c r="D638" s="45">
        <v>0</v>
      </c>
      <c r="E638" s="79">
        <v>0</v>
      </c>
      <c r="F638" s="45">
        <v>0</v>
      </c>
      <c r="G638" s="150">
        <v>0</v>
      </c>
      <c r="H638" s="150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55">
        <f t="shared" si="1565"/>
        <v>0</v>
      </c>
      <c r="P638" s="55">
        <f t="shared" si="1566"/>
        <v>0</v>
      </c>
      <c r="Q638" s="19">
        <v>0</v>
      </c>
      <c r="R638" s="19">
        <v>0</v>
      </c>
      <c r="S638" s="19">
        <v>0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52">
        <v>0</v>
      </c>
      <c r="AA638" s="19">
        <v>0</v>
      </c>
      <c r="AB638" s="19">
        <v>0</v>
      </c>
      <c r="AC638" s="56">
        <f t="shared" si="1567"/>
        <v>0</v>
      </c>
      <c r="AD638" s="56">
        <f t="shared" si="1568"/>
        <v>0</v>
      </c>
      <c r="AE638" s="19">
        <v>0</v>
      </c>
      <c r="AF638" s="19">
        <v>0</v>
      </c>
      <c r="AG638" s="19">
        <v>0</v>
      </c>
      <c r="AH638" s="19">
        <v>0</v>
      </c>
      <c r="AI638" s="19">
        <v>0</v>
      </c>
      <c r="AJ638" s="19">
        <v>0</v>
      </c>
      <c r="AK638" s="19">
        <v>0</v>
      </c>
      <c r="AL638" s="19">
        <v>0</v>
      </c>
      <c r="AM638" s="19">
        <v>0</v>
      </c>
      <c r="AN638" s="19">
        <v>0</v>
      </c>
      <c r="AO638" s="19">
        <v>0</v>
      </c>
      <c r="AP638" s="19">
        <v>0</v>
      </c>
      <c r="AQ638" s="19">
        <v>0</v>
      </c>
      <c r="AR638" s="45">
        <v>0</v>
      </c>
      <c r="AS638" s="57">
        <f t="shared" si="1569"/>
        <v>0</v>
      </c>
      <c r="AT638" s="57">
        <f t="shared" si="1570"/>
        <v>0</v>
      </c>
      <c r="AU638" s="19">
        <v>0</v>
      </c>
      <c r="AV638" s="45">
        <v>0</v>
      </c>
      <c r="AW638" s="19">
        <v>0</v>
      </c>
      <c r="AX638" s="19">
        <v>0</v>
      </c>
      <c r="AY638" s="19">
        <v>0</v>
      </c>
      <c r="AZ638" s="19">
        <v>0</v>
      </c>
      <c r="BA638" s="19">
        <v>0</v>
      </c>
      <c r="BB638" s="19">
        <v>0</v>
      </c>
      <c r="BC638" s="19">
        <v>0</v>
      </c>
      <c r="BD638" s="19">
        <v>0</v>
      </c>
      <c r="BE638" s="19">
        <v>0</v>
      </c>
      <c r="BF638" s="19">
        <v>0</v>
      </c>
      <c r="BG638" s="19">
        <v>0</v>
      </c>
      <c r="BH638" s="19">
        <v>0</v>
      </c>
      <c r="BI638" s="58">
        <f t="shared" si="1571"/>
        <v>0</v>
      </c>
      <c r="BJ638" s="59">
        <f t="shared" si="1572"/>
        <v>0</v>
      </c>
      <c r="BK638" s="58">
        <f t="shared" si="1573"/>
        <v>0</v>
      </c>
      <c r="BL638" s="59">
        <f t="shared" si="1574"/>
        <v>0</v>
      </c>
    </row>
    <row r="639" spans="1:64" s="60" customFormat="1" ht="18" customHeight="1" thickBot="1" x14ac:dyDescent="0.3">
      <c r="A639" s="53" t="s">
        <v>24</v>
      </c>
      <c r="B639" s="54" t="s">
        <v>62</v>
      </c>
      <c r="C639" s="19">
        <v>0</v>
      </c>
      <c r="D639" s="45">
        <v>0</v>
      </c>
      <c r="E639" s="73">
        <v>0</v>
      </c>
      <c r="F639" s="45">
        <v>0</v>
      </c>
      <c r="G639" s="150">
        <v>0</v>
      </c>
      <c r="H639" s="150">
        <v>0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55">
        <f t="shared" si="1565"/>
        <v>0</v>
      </c>
      <c r="P639" s="55">
        <f t="shared" si="1566"/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52">
        <v>0</v>
      </c>
      <c r="AA639" s="19">
        <v>0</v>
      </c>
      <c r="AB639" s="19">
        <v>0</v>
      </c>
      <c r="AC639" s="56">
        <f t="shared" si="1567"/>
        <v>0</v>
      </c>
      <c r="AD639" s="56">
        <f t="shared" si="1568"/>
        <v>0</v>
      </c>
      <c r="AE639" s="19">
        <v>0</v>
      </c>
      <c r="AF639" s="19">
        <v>0</v>
      </c>
      <c r="AG639" s="19">
        <v>0</v>
      </c>
      <c r="AH639" s="19">
        <v>0</v>
      </c>
      <c r="AI639" s="19">
        <v>0</v>
      </c>
      <c r="AJ639" s="19">
        <v>0</v>
      </c>
      <c r="AK639" s="19">
        <v>0</v>
      </c>
      <c r="AL639" s="19">
        <v>0</v>
      </c>
      <c r="AM639" s="19">
        <v>0</v>
      </c>
      <c r="AN639" s="19">
        <v>0</v>
      </c>
      <c r="AO639" s="19">
        <v>0</v>
      </c>
      <c r="AP639" s="19">
        <v>0</v>
      </c>
      <c r="AQ639" s="19">
        <v>0</v>
      </c>
      <c r="AR639" s="45">
        <v>0</v>
      </c>
      <c r="AS639" s="57">
        <f t="shared" si="1569"/>
        <v>0</v>
      </c>
      <c r="AT639" s="57">
        <f t="shared" si="1570"/>
        <v>0</v>
      </c>
      <c r="AU639" s="19">
        <v>0</v>
      </c>
      <c r="AV639" s="45">
        <v>0</v>
      </c>
      <c r="AW639" s="19">
        <v>0</v>
      </c>
      <c r="AX639" s="19">
        <v>0</v>
      </c>
      <c r="AY639" s="19">
        <v>0</v>
      </c>
      <c r="AZ639" s="19">
        <v>0</v>
      </c>
      <c r="BA639" s="19">
        <v>0</v>
      </c>
      <c r="BB639" s="19">
        <v>0</v>
      </c>
      <c r="BC639" s="19">
        <v>0</v>
      </c>
      <c r="BD639" s="19">
        <v>0</v>
      </c>
      <c r="BE639" s="19">
        <v>0</v>
      </c>
      <c r="BF639" s="19">
        <v>0</v>
      </c>
      <c r="BG639" s="19">
        <v>0</v>
      </c>
      <c r="BH639" s="19">
        <v>0</v>
      </c>
      <c r="BI639" s="58">
        <f t="shared" si="1571"/>
        <v>0</v>
      </c>
      <c r="BJ639" s="59">
        <f t="shared" si="1572"/>
        <v>0</v>
      </c>
      <c r="BK639" s="58">
        <f t="shared" si="1573"/>
        <v>0</v>
      </c>
      <c r="BL639" s="59">
        <f t="shared" si="1574"/>
        <v>0</v>
      </c>
    </row>
    <row r="640" spans="1:64" s="60" customFormat="1" ht="18" customHeight="1" thickBot="1" x14ac:dyDescent="0.3">
      <c r="A640" s="53" t="s">
        <v>14</v>
      </c>
      <c r="B640" s="54" t="s">
        <v>62</v>
      </c>
      <c r="C640" s="19">
        <v>0</v>
      </c>
      <c r="D640" s="45">
        <v>0</v>
      </c>
      <c r="E640" s="19">
        <v>0</v>
      </c>
      <c r="F640" s="45">
        <v>0</v>
      </c>
      <c r="G640" s="150">
        <v>0</v>
      </c>
      <c r="H640" s="150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55">
        <f t="shared" si="1565"/>
        <v>0</v>
      </c>
      <c r="P640" s="55">
        <f t="shared" si="1566"/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52">
        <v>0</v>
      </c>
      <c r="AA640" s="19">
        <v>0</v>
      </c>
      <c r="AB640" s="19">
        <v>0</v>
      </c>
      <c r="AC640" s="56">
        <f t="shared" si="1567"/>
        <v>0</v>
      </c>
      <c r="AD640" s="56">
        <f t="shared" si="1568"/>
        <v>0</v>
      </c>
      <c r="AE640" s="19">
        <v>0</v>
      </c>
      <c r="AF640" s="19">
        <v>0</v>
      </c>
      <c r="AG640" s="19">
        <v>0</v>
      </c>
      <c r="AH640" s="19">
        <v>0</v>
      </c>
      <c r="AI640" s="19">
        <v>0</v>
      </c>
      <c r="AJ640" s="19">
        <v>0</v>
      </c>
      <c r="AK640" s="19">
        <v>0</v>
      </c>
      <c r="AL640" s="19">
        <v>0</v>
      </c>
      <c r="AM640" s="19">
        <v>0</v>
      </c>
      <c r="AN640" s="19">
        <v>0</v>
      </c>
      <c r="AO640" s="19">
        <v>0</v>
      </c>
      <c r="AP640" s="19">
        <v>0</v>
      </c>
      <c r="AQ640" s="19">
        <v>0</v>
      </c>
      <c r="AR640" s="45">
        <v>0</v>
      </c>
      <c r="AS640" s="57">
        <f t="shared" si="1569"/>
        <v>0</v>
      </c>
      <c r="AT640" s="57">
        <f t="shared" si="1570"/>
        <v>0</v>
      </c>
      <c r="AU640" s="19">
        <v>0</v>
      </c>
      <c r="AV640" s="45">
        <v>0</v>
      </c>
      <c r="AW640" s="19">
        <v>0</v>
      </c>
      <c r="AX640" s="19">
        <v>0</v>
      </c>
      <c r="AY640" s="19">
        <v>0</v>
      </c>
      <c r="AZ640" s="19">
        <v>0</v>
      </c>
      <c r="BA640" s="19">
        <v>0</v>
      </c>
      <c r="BB640" s="19">
        <v>0</v>
      </c>
      <c r="BC640" s="19">
        <v>0</v>
      </c>
      <c r="BD640" s="19">
        <v>0</v>
      </c>
      <c r="BE640" s="19">
        <v>0</v>
      </c>
      <c r="BF640" s="19">
        <v>0</v>
      </c>
      <c r="BG640" s="19">
        <v>0</v>
      </c>
      <c r="BH640" s="19">
        <v>0</v>
      </c>
      <c r="BI640" s="58">
        <f t="shared" si="1571"/>
        <v>0</v>
      </c>
      <c r="BJ640" s="59">
        <f t="shared" si="1572"/>
        <v>0</v>
      </c>
      <c r="BK640" s="58">
        <f t="shared" si="1573"/>
        <v>0</v>
      </c>
      <c r="BL640" s="59">
        <f t="shared" si="1574"/>
        <v>0</v>
      </c>
    </row>
    <row r="641" spans="1:64" s="60" customFormat="1" ht="18" customHeight="1" thickBot="1" x14ac:dyDescent="0.3">
      <c r="A641" s="53" t="s">
        <v>15</v>
      </c>
      <c r="B641" s="54" t="s">
        <v>62</v>
      </c>
      <c r="C641" s="19">
        <v>0</v>
      </c>
      <c r="D641" s="45">
        <v>0</v>
      </c>
      <c r="E641" s="19">
        <v>0</v>
      </c>
      <c r="F641" s="45">
        <v>0</v>
      </c>
      <c r="G641" s="150">
        <v>0</v>
      </c>
      <c r="H641" s="150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55">
        <f t="shared" si="1565"/>
        <v>0</v>
      </c>
      <c r="P641" s="55">
        <f t="shared" si="1566"/>
        <v>0</v>
      </c>
      <c r="Q641" s="19">
        <v>0</v>
      </c>
      <c r="R641" s="19">
        <v>0</v>
      </c>
      <c r="S641" s="19">
        <v>0</v>
      </c>
      <c r="T641" s="19">
        <v>0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52">
        <v>0</v>
      </c>
      <c r="AA641" s="19">
        <v>0</v>
      </c>
      <c r="AB641" s="19">
        <v>0</v>
      </c>
      <c r="AC641" s="56">
        <f t="shared" si="1567"/>
        <v>0</v>
      </c>
      <c r="AD641" s="56">
        <f t="shared" si="1568"/>
        <v>0</v>
      </c>
      <c r="AE641" s="19">
        <v>0</v>
      </c>
      <c r="AF641" s="19">
        <v>0</v>
      </c>
      <c r="AG641" s="19">
        <v>0</v>
      </c>
      <c r="AH641" s="19">
        <v>0</v>
      </c>
      <c r="AI641" s="19">
        <v>0</v>
      </c>
      <c r="AJ641" s="19">
        <v>0</v>
      </c>
      <c r="AK641" s="19">
        <v>0</v>
      </c>
      <c r="AL641" s="19">
        <v>0</v>
      </c>
      <c r="AM641" s="19">
        <v>0</v>
      </c>
      <c r="AN641" s="19">
        <v>0</v>
      </c>
      <c r="AO641" s="19">
        <v>0</v>
      </c>
      <c r="AP641" s="19">
        <v>0</v>
      </c>
      <c r="AQ641" s="19">
        <v>0</v>
      </c>
      <c r="AR641" s="45">
        <v>0</v>
      </c>
      <c r="AS641" s="57">
        <f t="shared" si="1569"/>
        <v>0</v>
      </c>
      <c r="AT641" s="57">
        <f t="shared" si="1570"/>
        <v>0</v>
      </c>
      <c r="AU641" s="19">
        <v>0</v>
      </c>
      <c r="AV641" s="45">
        <v>0</v>
      </c>
      <c r="AW641" s="19">
        <v>0</v>
      </c>
      <c r="AX641" s="19">
        <v>0</v>
      </c>
      <c r="AY641" s="19">
        <v>0</v>
      </c>
      <c r="AZ641" s="19">
        <v>0</v>
      </c>
      <c r="BA641" s="19">
        <v>0</v>
      </c>
      <c r="BB641" s="19">
        <v>0</v>
      </c>
      <c r="BC641" s="19">
        <v>0</v>
      </c>
      <c r="BD641" s="19">
        <v>0</v>
      </c>
      <c r="BE641" s="19">
        <v>0</v>
      </c>
      <c r="BF641" s="19">
        <v>0</v>
      </c>
      <c r="BG641" s="19">
        <v>0</v>
      </c>
      <c r="BH641" s="19">
        <v>0</v>
      </c>
      <c r="BI641" s="58">
        <f t="shared" si="1571"/>
        <v>0</v>
      </c>
      <c r="BJ641" s="59">
        <f t="shared" si="1572"/>
        <v>0</v>
      </c>
      <c r="BK641" s="58">
        <f t="shared" si="1573"/>
        <v>0</v>
      </c>
      <c r="BL641" s="59">
        <f t="shared" si="1574"/>
        <v>0</v>
      </c>
    </row>
    <row r="642" spans="1:64" s="60" customFormat="1" ht="18" customHeight="1" thickBot="1" x14ac:dyDescent="0.3">
      <c r="A642" s="53" t="s">
        <v>22</v>
      </c>
      <c r="B642" s="54" t="s">
        <v>62</v>
      </c>
      <c r="C642" s="19">
        <v>0</v>
      </c>
      <c r="D642" s="45">
        <v>0</v>
      </c>
      <c r="E642" s="77">
        <v>0</v>
      </c>
      <c r="F642" s="45">
        <v>0</v>
      </c>
      <c r="G642" s="150">
        <v>0</v>
      </c>
      <c r="H642" s="150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55">
        <f t="shared" si="1565"/>
        <v>0</v>
      </c>
      <c r="P642" s="55">
        <f t="shared" si="1566"/>
        <v>0</v>
      </c>
      <c r="Q642" s="19">
        <v>0</v>
      </c>
      <c r="R642" s="19">
        <v>0</v>
      </c>
      <c r="S642" s="19">
        <v>0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52">
        <v>0</v>
      </c>
      <c r="AA642" s="19">
        <v>0</v>
      </c>
      <c r="AB642" s="19">
        <v>0</v>
      </c>
      <c r="AC642" s="56">
        <f t="shared" si="1567"/>
        <v>0</v>
      </c>
      <c r="AD642" s="56">
        <f t="shared" si="1568"/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19">
        <v>0</v>
      </c>
      <c r="AM642" s="19">
        <v>0</v>
      </c>
      <c r="AN642" s="19">
        <v>0</v>
      </c>
      <c r="AO642" s="19">
        <v>0</v>
      </c>
      <c r="AP642" s="19">
        <v>0</v>
      </c>
      <c r="AQ642" s="19">
        <v>0</v>
      </c>
      <c r="AR642" s="45">
        <v>0</v>
      </c>
      <c r="AS642" s="57">
        <f t="shared" si="1569"/>
        <v>0</v>
      </c>
      <c r="AT642" s="57">
        <f t="shared" si="1570"/>
        <v>0</v>
      </c>
      <c r="AU642" s="19">
        <v>0</v>
      </c>
      <c r="AV642" s="45">
        <v>0</v>
      </c>
      <c r="AW642" s="19">
        <v>0</v>
      </c>
      <c r="AX642" s="19">
        <v>0</v>
      </c>
      <c r="AY642" s="19">
        <v>0</v>
      </c>
      <c r="AZ642" s="19">
        <v>0</v>
      </c>
      <c r="BA642" s="19">
        <v>0</v>
      </c>
      <c r="BB642" s="19">
        <v>0</v>
      </c>
      <c r="BC642" s="19">
        <v>0</v>
      </c>
      <c r="BD642" s="19">
        <v>0</v>
      </c>
      <c r="BE642" s="19">
        <v>0</v>
      </c>
      <c r="BF642" s="19">
        <v>0</v>
      </c>
      <c r="BG642" s="19">
        <v>0</v>
      </c>
      <c r="BH642" s="19">
        <v>0</v>
      </c>
      <c r="BI642" s="58">
        <f t="shared" si="1571"/>
        <v>0</v>
      </c>
      <c r="BJ642" s="59">
        <f t="shared" si="1572"/>
        <v>0</v>
      </c>
      <c r="BK642" s="58">
        <f t="shared" si="1573"/>
        <v>0</v>
      </c>
      <c r="BL642" s="59">
        <f t="shared" si="1574"/>
        <v>0</v>
      </c>
    </row>
    <row r="643" spans="1:64" s="60" customFormat="1" ht="18" customHeight="1" thickBot="1" x14ac:dyDescent="0.3">
      <c r="A643" s="53" t="s">
        <v>23</v>
      </c>
      <c r="B643" s="54" t="s">
        <v>62</v>
      </c>
      <c r="C643" s="19">
        <v>0</v>
      </c>
      <c r="D643" s="45">
        <v>0</v>
      </c>
      <c r="E643" s="19">
        <v>0</v>
      </c>
      <c r="F643" s="45">
        <v>0</v>
      </c>
      <c r="G643" s="150">
        <v>0</v>
      </c>
      <c r="H643" s="150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55">
        <f t="shared" si="1565"/>
        <v>0</v>
      </c>
      <c r="P643" s="55">
        <f t="shared" si="1566"/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52">
        <v>0</v>
      </c>
      <c r="AA643" s="19">
        <v>0</v>
      </c>
      <c r="AB643" s="19">
        <v>0</v>
      </c>
      <c r="AC643" s="56">
        <f t="shared" si="1567"/>
        <v>0</v>
      </c>
      <c r="AD643" s="56">
        <f t="shared" si="1568"/>
        <v>0</v>
      </c>
      <c r="AE643" s="19">
        <v>0</v>
      </c>
      <c r="AF643" s="19">
        <v>0</v>
      </c>
      <c r="AG643" s="19">
        <v>0</v>
      </c>
      <c r="AH643" s="19">
        <v>0</v>
      </c>
      <c r="AI643" s="19">
        <v>0</v>
      </c>
      <c r="AJ643" s="19">
        <v>0</v>
      </c>
      <c r="AK643" s="19">
        <v>0</v>
      </c>
      <c r="AL643" s="19">
        <v>0</v>
      </c>
      <c r="AM643" s="19">
        <v>0</v>
      </c>
      <c r="AN643" s="19">
        <v>0</v>
      </c>
      <c r="AO643" s="19">
        <v>0</v>
      </c>
      <c r="AP643" s="19">
        <v>0</v>
      </c>
      <c r="AQ643" s="19">
        <v>0</v>
      </c>
      <c r="AR643" s="45">
        <v>0</v>
      </c>
      <c r="AS643" s="57">
        <f t="shared" si="1569"/>
        <v>0</v>
      </c>
      <c r="AT643" s="57">
        <f t="shared" si="1570"/>
        <v>0</v>
      </c>
      <c r="AU643" s="19">
        <v>0</v>
      </c>
      <c r="AV643" s="45">
        <v>0</v>
      </c>
      <c r="AW643" s="19">
        <v>0</v>
      </c>
      <c r="AX643" s="19">
        <v>0</v>
      </c>
      <c r="AY643" s="19">
        <v>0</v>
      </c>
      <c r="AZ643" s="19">
        <v>0</v>
      </c>
      <c r="BA643" s="19">
        <v>0</v>
      </c>
      <c r="BB643" s="19">
        <v>0</v>
      </c>
      <c r="BC643" s="19">
        <v>0</v>
      </c>
      <c r="BD643" s="19">
        <v>0</v>
      </c>
      <c r="BE643" s="19">
        <v>0</v>
      </c>
      <c r="BF643" s="19">
        <v>0</v>
      </c>
      <c r="BG643" s="19">
        <v>0</v>
      </c>
      <c r="BH643" s="19">
        <v>0</v>
      </c>
      <c r="BI643" s="58">
        <f t="shared" si="1571"/>
        <v>0</v>
      </c>
      <c r="BJ643" s="59">
        <f t="shared" si="1572"/>
        <v>0</v>
      </c>
      <c r="BK643" s="58">
        <f t="shared" si="1573"/>
        <v>0</v>
      </c>
      <c r="BL643" s="59">
        <f t="shared" si="1574"/>
        <v>0</v>
      </c>
    </row>
    <row r="644" spans="1:64" s="60" customFormat="1" ht="20.25" customHeight="1" thickBot="1" x14ac:dyDescent="0.3">
      <c r="A644" s="3">
        <v>29</v>
      </c>
      <c r="B644" s="4" t="s">
        <v>62</v>
      </c>
      <c r="C644" s="30">
        <f>SUM(C624:C643)</f>
        <v>1195</v>
      </c>
      <c r="D644" s="2">
        <f>SUM(D624:D643)</f>
        <v>379618</v>
      </c>
      <c r="E644" s="30">
        <f>SUM(E624:E643)</f>
        <v>229</v>
      </c>
      <c r="F644" s="2">
        <f>SUM(F624:F643)</f>
        <v>55479</v>
      </c>
      <c r="G644" s="30">
        <f t="shared" ref="G644" si="1691">SUM(G624:G643)</f>
        <v>906</v>
      </c>
      <c r="H644" s="2">
        <f t="shared" ref="H644" si="1692">SUM(H624:H643)</f>
        <v>303381</v>
      </c>
      <c r="I644" s="30">
        <f t="shared" ref="I644" si="1693">SUM(I624:I643)</f>
        <v>397</v>
      </c>
      <c r="J644" s="2">
        <f t="shared" ref="J644" si="1694">SUM(J624:J643)</f>
        <v>24053</v>
      </c>
      <c r="K644" s="30">
        <f t="shared" ref="K644" si="1695">SUM(K624:K643)</f>
        <v>427</v>
      </c>
      <c r="L644" s="2">
        <f t="shared" ref="L644" si="1696">SUM(L624:L643)</f>
        <v>225218</v>
      </c>
      <c r="M644" s="30">
        <f t="shared" ref="M644" si="1697">SUM(M624:M643)</f>
        <v>18</v>
      </c>
      <c r="N644" s="2">
        <f t="shared" ref="N644" si="1698">SUM(N624:N643)</f>
        <v>5441</v>
      </c>
      <c r="O644" s="30">
        <f t="shared" ref="O644" si="1699">SUM(O624:O643)</f>
        <v>2248</v>
      </c>
      <c r="P644" s="2">
        <f t="shared" ref="P644" si="1700">SUM(P624:P643)</f>
        <v>684368</v>
      </c>
      <c r="Q644" s="30">
        <f t="shared" ref="Q644" si="1701">SUM(Q624:Q643)</f>
        <v>1884</v>
      </c>
      <c r="R644" s="2">
        <f t="shared" ref="R644" si="1702">SUM(R624:R643)</f>
        <v>431151</v>
      </c>
      <c r="S644" s="30">
        <f t="shared" ref="S644" si="1703">SUM(S624:S643)</f>
        <v>390</v>
      </c>
      <c r="T644" s="2">
        <f t="shared" ref="T644" si="1704">SUM(T624:T643)</f>
        <v>382168</v>
      </c>
      <c r="U644" s="30">
        <f t="shared" ref="U644" si="1705">SUM(U624:U643)</f>
        <v>77</v>
      </c>
      <c r="V644" s="2">
        <f t="shared" ref="V644" si="1706">SUM(V624:V643)</f>
        <v>274874</v>
      </c>
      <c r="W644" s="30">
        <f t="shared" ref="W644" si="1707">SUM(W624:W643)</f>
        <v>30</v>
      </c>
      <c r="X644" s="2">
        <f t="shared" ref="X644" si="1708">SUM(X624:X643)</f>
        <v>111398</v>
      </c>
      <c r="Y644" s="30">
        <f t="shared" ref="Y644" si="1709">SUM(Y624:Y643)</f>
        <v>8</v>
      </c>
      <c r="Z644" s="2">
        <f t="shared" ref="Z644" si="1710">SUM(Z624:Z643)</f>
        <v>14878</v>
      </c>
      <c r="AA644" s="30">
        <f t="shared" ref="AA644" si="1711">SUM(AA624:AA643)</f>
        <v>2</v>
      </c>
      <c r="AB644" s="2">
        <f t="shared" ref="AB644" si="1712">SUM(AB624:AB643)</f>
        <v>5000</v>
      </c>
      <c r="AC644" s="30">
        <f t="shared" ref="AC644" si="1713">SUM(AC624:AC643)</f>
        <v>505</v>
      </c>
      <c r="AD644" s="2">
        <f t="shared" ref="AD644" si="1714">SUM(AD624:AD643)</f>
        <v>783318</v>
      </c>
      <c r="AE644" s="30">
        <f t="shared" ref="AE644" si="1715">SUM(AE624:AE643)</f>
        <v>0</v>
      </c>
      <c r="AF644" s="2">
        <f t="shared" ref="AF644" si="1716">SUM(AF624:AF643)</f>
        <v>0</v>
      </c>
      <c r="AG644" s="30">
        <f t="shared" ref="AG644" si="1717">SUM(AG624:AG643)</f>
        <v>81</v>
      </c>
      <c r="AH644" s="2">
        <f t="shared" ref="AH644" si="1718">SUM(AH624:AH643)</f>
        <v>17322</v>
      </c>
      <c r="AI644" s="30">
        <f t="shared" ref="AI644" si="1719">SUM(AI624:AI643)</f>
        <v>182</v>
      </c>
      <c r="AJ644" s="2">
        <f t="shared" ref="AJ644" si="1720">SUM(AJ624:AJ643)</f>
        <v>176398</v>
      </c>
      <c r="AK644" s="30">
        <f t="shared" ref="AK644" si="1721">SUM(AK624:AK643)</f>
        <v>18</v>
      </c>
      <c r="AL644" s="2">
        <f t="shared" ref="AL644" si="1722">SUM(AL624:AL643)</f>
        <v>15730</v>
      </c>
      <c r="AM644" s="30">
        <f t="shared" ref="AM644" si="1723">SUM(AM624:AM643)</f>
        <v>7</v>
      </c>
      <c r="AN644" s="2">
        <f t="shared" ref="AN644" si="1724">SUM(AN624:AN643)</f>
        <v>789</v>
      </c>
      <c r="AO644" s="30">
        <f t="shared" ref="AO644" si="1725">SUM(AO624:AO643)</f>
        <v>4</v>
      </c>
      <c r="AP644" s="2">
        <f t="shared" ref="AP644" si="1726">SUM(AP624:AP643)</f>
        <v>2510</v>
      </c>
      <c r="AQ644" s="30">
        <f t="shared" ref="AQ644" si="1727">SUM(AQ624:AQ643)</f>
        <v>2</v>
      </c>
      <c r="AR644" s="2">
        <f t="shared" ref="AR644" si="1728">SUM(AR624:AR643)</f>
        <v>1000</v>
      </c>
      <c r="AS644" s="30">
        <f t="shared" ref="AS644" si="1729">SUM(AS624:AS643)</f>
        <v>3045</v>
      </c>
      <c r="AT644" s="2">
        <f t="shared" ref="AT644" si="1730">SUM(AT624:AT643)</f>
        <v>1680435</v>
      </c>
      <c r="AU644" s="30">
        <f t="shared" ref="AU644" si="1731">SUM(AU624:AU643)</f>
        <v>1922</v>
      </c>
      <c r="AV644" s="2">
        <f t="shared" ref="AV644" si="1732">SUM(AV624:AV643)</f>
        <v>730625</v>
      </c>
      <c r="AW644" s="30">
        <f t="shared" ref="AW644" si="1733">SUM(AW624:AW643)</f>
        <v>273</v>
      </c>
      <c r="AX644" s="2">
        <f t="shared" ref="AX644" si="1734">SUM(AX624:AX643)</f>
        <v>131553</v>
      </c>
      <c r="AY644" s="30">
        <f t="shared" ref="AY644" si="1735">SUM(AY624:AY643)</f>
        <v>0</v>
      </c>
      <c r="AZ644" s="2">
        <f t="shared" ref="AZ644" si="1736">SUM(AZ624:AZ643)</f>
        <v>0</v>
      </c>
      <c r="BA644" s="30">
        <f t="shared" ref="BA644" si="1737">SUM(BA624:BA643)</f>
        <v>2</v>
      </c>
      <c r="BB644" s="2">
        <f t="shared" ref="BB644" si="1738">SUM(BB624:BB643)</f>
        <v>7692</v>
      </c>
      <c r="BC644" s="30">
        <f t="shared" ref="BC644" si="1739">SUM(BC624:BC643)</f>
        <v>12</v>
      </c>
      <c r="BD644" s="2">
        <f t="shared" ref="BD644" si="1740">SUM(BD624:BD643)</f>
        <v>61535</v>
      </c>
      <c r="BE644" s="30">
        <f t="shared" ref="BE644" si="1741">SUM(BE624:BE643)</f>
        <v>754</v>
      </c>
      <c r="BF644" s="2">
        <f t="shared" ref="BF644" si="1742">SUM(BF624:BF643)</f>
        <v>436298</v>
      </c>
      <c r="BG644" s="30">
        <f t="shared" ref="BG644" si="1743">SUM(BG624:BG643)</f>
        <v>1204</v>
      </c>
      <c r="BH644" s="2">
        <f t="shared" ref="BH644" si="1744">SUM(BH624:BH643)</f>
        <v>327561</v>
      </c>
      <c r="BI644" s="30">
        <f t="shared" ref="BI644" si="1745">SUM(BI624:BI643)</f>
        <v>1972</v>
      </c>
      <c r="BJ644" s="2">
        <f t="shared" ref="BJ644" si="1746">SUM(BJ624:BJ643)</f>
        <v>833086</v>
      </c>
      <c r="BK644" s="30">
        <f t="shared" ref="BK644" si="1747">SUM(BK624:BK643)</f>
        <v>5017</v>
      </c>
      <c r="BL644" s="2">
        <f t="shared" ref="BL644" si="1748">SUM(BL624:BL643)</f>
        <v>2513521</v>
      </c>
    </row>
    <row r="645" spans="1:64" s="60" customFormat="1" ht="18" customHeight="1" thickBot="1" x14ac:dyDescent="0.3">
      <c r="A645" s="53"/>
      <c r="B645" s="54"/>
      <c r="C645" s="19">
        <v>0</v>
      </c>
      <c r="D645" s="45"/>
      <c r="E645" s="19">
        <v>0</v>
      </c>
      <c r="F645" s="45"/>
      <c r="G645" s="150">
        <v>0</v>
      </c>
      <c r="H645" s="150">
        <v>0</v>
      </c>
      <c r="I645" s="19"/>
      <c r="J645" s="19"/>
      <c r="K645" s="19"/>
      <c r="L645" s="19"/>
      <c r="M645" s="19"/>
      <c r="N645" s="19"/>
      <c r="O645" s="55">
        <f t="shared" si="1565"/>
        <v>0</v>
      </c>
      <c r="P645" s="55">
        <f t="shared" si="1566"/>
        <v>0</v>
      </c>
      <c r="Q645" s="19"/>
      <c r="R645" s="19"/>
      <c r="S645" s="19"/>
      <c r="T645" s="19"/>
      <c r="U645" s="19"/>
      <c r="V645" s="19"/>
      <c r="W645" s="19"/>
      <c r="X645" s="19"/>
      <c r="Y645" s="19"/>
      <c r="Z645" s="52"/>
      <c r="AA645" s="19"/>
      <c r="AB645" s="19"/>
      <c r="AC645" s="56">
        <f t="shared" si="1567"/>
        <v>0</v>
      </c>
      <c r="AD645" s="56">
        <f t="shared" si="1568"/>
        <v>0</v>
      </c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45"/>
      <c r="AS645" s="57">
        <f t="shared" si="1569"/>
        <v>0</v>
      </c>
      <c r="AT645" s="57">
        <f t="shared" si="1570"/>
        <v>0</v>
      </c>
      <c r="AU645" s="19"/>
      <c r="AV645" s="45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58">
        <f t="shared" si="1571"/>
        <v>0</v>
      </c>
      <c r="BJ645" s="59">
        <f t="shared" si="1572"/>
        <v>0</v>
      </c>
      <c r="BK645" s="58">
        <f t="shared" si="1573"/>
        <v>0</v>
      </c>
      <c r="BL645" s="59">
        <f t="shared" si="1574"/>
        <v>0</v>
      </c>
    </row>
    <row r="646" spans="1:64" s="60" customFormat="1" ht="18" customHeight="1" thickBot="1" x14ac:dyDescent="0.3">
      <c r="A646" s="53" t="s">
        <v>4</v>
      </c>
      <c r="B646" s="54" t="s">
        <v>63</v>
      </c>
      <c r="C646" s="19">
        <v>567</v>
      </c>
      <c r="D646" s="45">
        <v>188738</v>
      </c>
      <c r="E646" s="19">
        <v>119</v>
      </c>
      <c r="F646" s="45">
        <v>28158</v>
      </c>
      <c r="G646" s="150">
        <v>124</v>
      </c>
      <c r="H646" s="150">
        <v>92350</v>
      </c>
      <c r="I646" s="19">
        <v>19</v>
      </c>
      <c r="J646" s="19">
        <v>23052</v>
      </c>
      <c r="K646" s="19">
        <v>62</v>
      </c>
      <c r="L646" s="19">
        <v>91072</v>
      </c>
      <c r="M646" s="19">
        <v>2</v>
      </c>
      <c r="N646" s="19">
        <v>3440</v>
      </c>
      <c r="O646" s="55">
        <f t="shared" si="1565"/>
        <v>767</v>
      </c>
      <c r="P646" s="55">
        <f t="shared" si="1566"/>
        <v>331020</v>
      </c>
      <c r="Q646" s="19">
        <v>643</v>
      </c>
      <c r="R646" s="19">
        <v>208542</v>
      </c>
      <c r="S646" s="19">
        <v>610</v>
      </c>
      <c r="T646" s="19">
        <v>147351</v>
      </c>
      <c r="U646" s="19">
        <v>452</v>
      </c>
      <c r="V646" s="19">
        <v>850377</v>
      </c>
      <c r="W646" s="19">
        <v>22</v>
      </c>
      <c r="X646" s="19">
        <v>1004047</v>
      </c>
      <c r="Y646" s="19">
        <v>0</v>
      </c>
      <c r="Z646" s="52">
        <v>0</v>
      </c>
      <c r="AA646" s="19">
        <v>0</v>
      </c>
      <c r="AB646" s="19">
        <v>0</v>
      </c>
      <c r="AC646" s="56">
        <f t="shared" si="1567"/>
        <v>1084</v>
      </c>
      <c r="AD646" s="56">
        <f t="shared" si="1568"/>
        <v>2001775</v>
      </c>
      <c r="AE646" s="19">
        <v>0</v>
      </c>
      <c r="AF646" s="19">
        <v>0</v>
      </c>
      <c r="AG646" s="19">
        <v>272</v>
      </c>
      <c r="AH646" s="19">
        <v>102600</v>
      </c>
      <c r="AI646" s="19">
        <v>815</v>
      </c>
      <c r="AJ646" s="19">
        <v>647753</v>
      </c>
      <c r="AK646" s="19">
        <v>359</v>
      </c>
      <c r="AL646" s="19">
        <v>85831</v>
      </c>
      <c r="AM646" s="19">
        <v>297</v>
      </c>
      <c r="AN646" s="19">
        <v>10535</v>
      </c>
      <c r="AO646" s="19">
        <v>411</v>
      </c>
      <c r="AP646" s="19">
        <v>30868</v>
      </c>
      <c r="AQ646" s="19">
        <v>4</v>
      </c>
      <c r="AR646" s="45">
        <v>300</v>
      </c>
      <c r="AS646" s="57">
        <f t="shared" si="1569"/>
        <v>4005</v>
      </c>
      <c r="AT646" s="57">
        <f t="shared" si="1570"/>
        <v>3210382</v>
      </c>
      <c r="AU646" s="19">
        <v>2399</v>
      </c>
      <c r="AV646" s="45">
        <v>1286682</v>
      </c>
      <c r="AW646" s="19">
        <v>17</v>
      </c>
      <c r="AX646" s="19">
        <v>1619</v>
      </c>
      <c r="AY646" s="19">
        <v>0</v>
      </c>
      <c r="AZ646" s="19">
        <v>0</v>
      </c>
      <c r="BA646" s="19">
        <v>27</v>
      </c>
      <c r="BB646" s="19">
        <v>49582</v>
      </c>
      <c r="BC646" s="19">
        <v>104</v>
      </c>
      <c r="BD646" s="19">
        <v>220866</v>
      </c>
      <c r="BE646" s="19">
        <v>1545</v>
      </c>
      <c r="BF646" s="19">
        <v>463765</v>
      </c>
      <c r="BG646" s="19">
        <v>3580</v>
      </c>
      <c r="BH646" s="19">
        <v>358072</v>
      </c>
      <c r="BI646" s="58">
        <f t="shared" si="1571"/>
        <v>5256</v>
      </c>
      <c r="BJ646" s="59">
        <f t="shared" si="1572"/>
        <v>1092285</v>
      </c>
      <c r="BK646" s="58">
        <f t="shared" si="1573"/>
        <v>9261</v>
      </c>
      <c r="BL646" s="59">
        <f t="shared" si="1574"/>
        <v>4302667</v>
      </c>
    </row>
    <row r="647" spans="1:64" s="60" customFormat="1" ht="18" customHeight="1" thickBot="1" x14ac:dyDescent="0.3">
      <c r="A647" s="53" t="s">
        <v>20</v>
      </c>
      <c r="B647" s="54" t="s">
        <v>63</v>
      </c>
      <c r="C647" s="19">
        <v>471</v>
      </c>
      <c r="D647" s="45">
        <v>58741</v>
      </c>
      <c r="E647" s="19">
        <v>117</v>
      </c>
      <c r="F647" s="45">
        <v>11893</v>
      </c>
      <c r="G647" s="150">
        <v>496</v>
      </c>
      <c r="H647" s="150">
        <v>31072</v>
      </c>
      <c r="I647" s="19">
        <v>16</v>
      </c>
      <c r="J647" s="19">
        <v>5278</v>
      </c>
      <c r="K647" s="19">
        <v>35</v>
      </c>
      <c r="L647" s="19">
        <v>3863</v>
      </c>
      <c r="M647" s="19">
        <v>0</v>
      </c>
      <c r="N647" s="19">
        <v>0</v>
      </c>
      <c r="O647" s="55">
        <f t="shared" si="1565"/>
        <v>639</v>
      </c>
      <c r="P647" s="55">
        <f t="shared" si="1566"/>
        <v>79775</v>
      </c>
      <c r="Q647" s="19">
        <v>533</v>
      </c>
      <c r="R647" s="19">
        <v>50258</v>
      </c>
      <c r="S647" s="19">
        <v>74</v>
      </c>
      <c r="T647" s="19">
        <v>13972</v>
      </c>
      <c r="U647" s="19">
        <v>18</v>
      </c>
      <c r="V647" s="19">
        <v>25236</v>
      </c>
      <c r="W647" s="19">
        <v>0</v>
      </c>
      <c r="X647" s="19">
        <v>0</v>
      </c>
      <c r="Y647" s="19">
        <v>57</v>
      </c>
      <c r="Z647" s="52">
        <v>8352</v>
      </c>
      <c r="AA647" s="19">
        <v>0</v>
      </c>
      <c r="AB647" s="19">
        <v>0</v>
      </c>
      <c r="AC647" s="56">
        <f t="shared" si="1567"/>
        <v>149</v>
      </c>
      <c r="AD647" s="56">
        <f t="shared" si="1568"/>
        <v>47560</v>
      </c>
      <c r="AE647" s="19">
        <v>0</v>
      </c>
      <c r="AF647" s="19">
        <v>0</v>
      </c>
      <c r="AG647" s="19">
        <v>9</v>
      </c>
      <c r="AH647" s="19">
        <v>4099</v>
      </c>
      <c r="AI647" s="19">
        <v>14</v>
      </c>
      <c r="AJ647" s="19">
        <v>22806</v>
      </c>
      <c r="AK647" s="19">
        <v>3</v>
      </c>
      <c r="AL647" s="19">
        <v>676</v>
      </c>
      <c r="AM647" s="19">
        <v>18</v>
      </c>
      <c r="AN647" s="19">
        <v>913</v>
      </c>
      <c r="AO647" s="19">
        <v>24</v>
      </c>
      <c r="AP647" s="19">
        <v>2537</v>
      </c>
      <c r="AQ647" s="19">
        <v>1</v>
      </c>
      <c r="AR647" s="45">
        <v>1000</v>
      </c>
      <c r="AS647" s="57">
        <f t="shared" si="1569"/>
        <v>856</v>
      </c>
      <c r="AT647" s="57">
        <f t="shared" si="1570"/>
        <v>158366</v>
      </c>
      <c r="AU647" s="19">
        <v>523</v>
      </c>
      <c r="AV647" s="45">
        <v>62406</v>
      </c>
      <c r="AW647" s="19">
        <v>53</v>
      </c>
      <c r="AX647" s="19">
        <v>4616</v>
      </c>
      <c r="AY647" s="19">
        <v>0</v>
      </c>
      <c r="AZ647" s="19">
        <v>0</v>
      </c>
      <c r="BA647" s="19">
        <v>0</v>
      </c>
      <c r="BB647" s="19">
        <v>1623</v>
      </c>
      <c r="BC647" s="19">
        <v>2</v>
      </c>
      <c r="BD647" s="19">
        <v>6990</v>
      </c>
      <c r="BE647" s="19">
        <v>306</v>
      </c>
      <c r="BF647" s="19">
        <v>43506</v>
      </c>
      <c r="BG647" s="19">
        <v>35</v>
      </c>
      <c r="BH647" s="19">
        <v>11045</v>
      </c>
      <c r="BI647" s="58">
        <f t="shared" si="1571"/>
        <v>343</v>
      </c>
      <c r="BJ647" s="59">
        <f t="shared" si="1572"/>
        <v>63164</v>
      </c>
      <c r="BK647" s="58">
        <f t="shared" si="1573"/>
        <v>1199</v>
      </c>
      <c r="BL647" s="59">
        <f t="shared" si="1574"/>
        <v>221530</v>
      </c>
    </row>
    <row r="648" spans="1:64" s="60" customFormat="1" ht="18" customHeight="1" thickBot="1" x14ac:dyDescent="0.3">
      <c r="A648" s="53" t="s">
        <v>5</v>
      </c>
      <c r="B648" s="54" t="s">
        <v>63</v>
      </c>
      <c r="C648" s="19">
        <v>0</v>
      </c>
      <c r="D648" s="45">
        <v>0</v>
      </c>
      <c r="E648" s="19">
        <v>0</v>
      </c>
      <c r="F648" s="45">
        <v>0</v>
      </c>
      <c r="G648" s="150">
        <v>0</v>
      </c>
      <c r="H648" s="150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  <c r="O648" s="55">
        <f t="shared" si="1565"/>
        <v>0</v>
      </c>
      <c r="P648" s="55">
        <f t="shared" si="1566"/>
        <v>0</v>
      </c>
      <c r="Q648" s="19">
        <v>0</v>
      </c>
      <c r="R648" s="19">
        <v>0</v>
      </c>
      <c r="S648" s="19">
        <v>0</v>
      </c>
      <c r="T648" s="19">
        <v>0</v>
      </c>
      <c r="U648" s="19">
        <v>0</v>
      </c>
      <c r="V648" s="19">
        <v>0</v>
      </c>
      <c r="W648" s="19">
        <v>0</v>
      </c>
      <c r="X648" s="19">
        <v>0</v>
      </c>
      <c r="Y648" s="19">
        <v>0</v>
      </c>
      <c r="Z648" s="52">
        <v>0</v>
      </c>
      <c r="AA648" s="19">
        <v>0</v>
      </c>
      <c r="AB648" s="19">
        <v>0</v>
      </c>
      <c r="AC648" s="56">
        <f t="shared" si="1567"/>
        <v>0</v>
      </c>
      <c r="AD648" s="56">
        <f t="shared" si="1568"/>
        <v>0</v>
      </c>
      <c r="AE648" s="19">
        <v>0</v>
      </c>
      <c r="AF648" s="19">
        <v>0</v>
      </c>
      <c r="AG648" s="19">
        <v>0</v>
      </c>
      <c r="AH648" s="19">
        <v>0</v>
      </c>
      <c r="AI648" s="19">
        <v>0</v>
      </c>
      <c r="AJ648" s="19">
        <v>0</v>
      </c>
      <c r="AK648" s="19">
        <v>0</v>
      </c>
      <c r="AL648" s="19">
        <v>0</v>
      </c>
      <c r="AM648" s="19">
        <v>0</v>
      </c>
      <c r="AN648" s="19">
        <v>0</v>
      </c>
      <c r="AO648" s="19">
        <v>0</v>
      </c>
      <c r="AP648" s="19">
        <v>0</v>
      </c>
      <c r="AQ648" s="19">
        <v>0</v>
      </c>
      <c r="AR648" s="45">
        <v>0</v>
      </c>
      <c r="AS648" s="57">
        <f t="shared" si="1569"/>
        <v>0</v>
      </c>
      <c r="AT648" s="57">
        <f t="shared" si="1570"/>
        <v>0</v>
      </c>
      <c r="AU648" s="19">
        <v>0</v>
      </c>
      <c r="AV648" s="45">
        <v>0</v>
      </c>
      <c r="AW648" s="19">
        <v>0</v>
      </c>
      <c r="AX648" s="19">
        <v>0</v>
      </c>
      <c r="AY648" s="19">
        <v>0</v>
      </c>
      <c r="AZ648" s="19">
        <v>0</v>
      </c>
      <c r="BA648" s="19">
        <v>0</v>
      </c>
      <c r="BB648" s="19">
        <v>0</v>
      </c>
      <c r="BC648" s="19">
        <v>0</v>
      </c>
      <c r="BD648" s="19">
        <v>0</v>
      </c>
      <c r="BE648" s="19">
        <v>0</v>
      </c>
      <c r="BF648" s="19">
        <v>0</v>
      </c>
      <c r="BG648" s="19">
        <v>0</v>
      </c>
      <c r="BH648" s="19">
        <v>0</v>
      </c>
      <c r="BI648" s="58">
        <f t="shared" si="1571"/>
        <v>0</v>
      </c>
      <c r="BJ648" s="59">
        <f t="shared" si="1572"/>
        <v>0</v>
      </c>
      <c r="BK648" s="58">
        <f t="shared" si="1573"/>
        <v>0</v>
      </c>
      <c r="BL648" s="59">
        <f t="shared" si="1574"/>
        <v>0</v>
      </c>
    </row>
    <row r="649" spans="1:64" s="60" customFormat="1" ht="18" customHeight="1" thickBot="1" x14ac:dyDescent="0.3">
      <c r="A649" s="53" t="s">
        <v>25</v>
      </c>
      <c r="B649" s="54" t="s">
        <v>63</v>
      </c>
      <c r="C649" s="19">
        <v>0</v>
      </c>
      <c r="D649" s="45">
        <v>0</v>
      </c>
      <c r="E649" s="19">
        <v>0</v>
      </c>
      <c r="F649" s="45">
        <v>0</v>
      </c>
      <c r="G649" s="150">
        <v>0</v>
      </c>
      <c r="H649" s="150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55">
        <f t="shared" ref="O649:O712" si="1749">C649+E649+I649+K649</f>
        <v>0</v>
      </c>
      <c r="P649" s="55">
        <f t="shared" ref="P649:P712" si="1750">D649+F649+J649+L649</f>
        <v>0</v>
      </c>
      <c r="Q649" s="19">
        <v>0</v>
      </c>
      <c r="R649" s="19">
        <v>0</v>
      </c>
      <c r="S649" s="19">
        <v>0</v>
      </c>
      <c r="T649" s="19">
        <v>0</v>
      </c>
      <c r="U649" s="19">
        <v>0</v>
      </c>
      <c r="V649" s="19">
        <v>0</v>
      </c>
      <c r="W649" s="19">
        <v>0</v>
      </c>
      <c r="X649" s="19">
        <v>0</v>
      </c>
      <c r="Y649" s="19">
        <v>0</v>
      </c>
      <c r="Z649" s="52">
        <v>0</v>
      </c>
      <c r="AA649" s="19">
        <v>0</v>
      </c>
      <c r="AB649" s="19">
        <v>0</v>
      </c>
      <c r="AC649" s="56">
        <f t="shared" ref="AC649:AC712" si="1751">S649+U649+W649+Y649</f>
        <v>0</v>
      </c>
      <c r="AD649" s="56">
        <f t="shared" ref="AD649:AD712" si="1752">T649+V649+X649+Z649</f>
        <v>0</v>
      </c>
      <c r="AE649" s="19">
        <v>0</v>
      </c>
      <c r="AF649" s="19">
        <v>0</v>
      </c>
      <c r="AG649" s="19">
        <v>0</v>
      </c>
      <c r="AH649" s="19">
        <v>0</v>
      </c>
      <c r="AI649" s="19">
        <v>0</v>
      </c>
      <c r="AJ649" s="19">
        <v>0</v>
      </c>
      <c r="AK649" s="19">
        <v>0</v>
      </c>
      <c r="AL649" s="19">
        <v>0</v>
      </c>
      <c r="AM649" s="19">
        <v>0</v>
      </c>
      <c r="AN649" s="19">
        <v>0</v>
      </c>
      <c r="AO649" s="19">
        <v>0</v>
      </c>
      <c r="AP649" s="19">
        <v>0</v>
      </c>
      <c r="AQ649" s="19">
        <v>0</v>
      </c>
      <c r="AR649" s="45">
        <v>0</v>
      </c>
      <c r="AS649" s="57">
        <f t="shared" ref="AS649:AS712" si="1753">O649+AC649+AE649+AG649+AI649+AK649+AM649+AO649</f>
        <v>0</v>
      </c>
      <c r="AT649" s="57">
        <f t="shared" ref="AT649:AT712" si="1754">P649+AD649+AF649+AH649+AJ649+AL649+AN649+AP649</f>
        <v>0</v>
      </c>
      <c r="AU649" s="19">
        <v>0</v>
      </c>
      <c r="AV649" s="45">
        <v>0</v>
      </c>
      <c r="AW649" s="19">
        <v>0</v>
      </c>
      <c r="AX649" s="19">
        <v>0</v>
      </c>
      <c r="AY649" s="19">
        <v>0</v>
      </c>
      <c r="AZ649" s="19">
        <v>0</v>
      </c>
      <c r="BA649" s="19">
        <v>0</v>
      </c>
      <c r="BB649" s="19">
        <v>0</v>
      </c>
      <c r="BC649" s="19">
        <v>0</v>
      </c>
      <c r="BD649" s="19">
        <v>0</v>
      </c>
      <c r="BE649" s="19">
        <v>0</v>
      </c>
      <c r="BF649" s="19">
        <v>0</v>
      </c>
      <c r="BG649" s="19">
        <v>0</v>
      </c>
      <c r="BH649" s="19">
        <v>0</v>
      </c>
      <c r="BI649" s="58">
        <f t="shared" si="1571"/>
        <v>0</v>
      </c>
      <c r="BJ649" s="59">
        <f t="shared" si="1572"/>
        <v>0</v>
      </c>
      <c r="BK649" s="58">
        <f t="shared" si="1573"/>
        <v>0</v>
      </c>
      <c r="BL649" s="59">
        <f t="shared" si="1574"/>
        <v>0</v>
      </c>
    </row>
    <row r="650" spans="1:64" s="60" customFormat="1" ht="18" customHeight="1" thickBot="1" x14ac:dyDescent="0.3">
      <c r="A650" s="53" t="s">
        <v>6</v>
      </c>
      <c r="B650" s="54" t="s">
        <v>63</v>
      </c>
      <c r="C650" s="19">
        <v>0</v>
      </c>
      <c r="D650" s="45">
        <v>0</v>
      </c>
      <c r="E650" s="19">
        <v>0</v>
      </c>
      <c r="F650" s="45">
        <v>0</v>
      </c>
      <c r="G650" s="150">
        <v>0</v>
      </c>
      <c r="H650" s="150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0</v>
      </c>
      <c r="N650" s="19">
        <v>0</v>
      </c>
      <c r="O650" s="55">
        <f t="shared" si="1749"/>
        <v>0</v>
      </c>
      <c r="P650" s="55">
        <f t="shared" si="1750"/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52">
        <v>0</v>
      </c>
      <c r="AA650" s="19">
        <v>0</v>
      </c>
      <c r="AB650" s="19">
        <v>0</v>
      </c>
      <c r="AC650" s="56">
        <f t="shared" si="1751"/>
        <v>0</v>
      </c>
      <c r="AD650" s="56">
        <f t="shared" si="1752"/>
        <v>0</v>
      </c>
      <c r="AE650" s="19">
        <v>0</v>
      </c>
      <c r="AF650" s="19">
        <v>0</v>
      </c>
      <c r="AG650" s="19">
        <v>0</v>
      </c>
      <c r="AH650" s="19">
        <v>0</v>
      </c>
      <c r="AI650" s="19">
        <v>0</v>
      </c>
      <c r="AJ650" s="19">
        <v>0</v>
      </c>
      <c r="AK650" s="19">
        <v>0</v>
      </c>
      <c r="AL650" s="19">
        <v>0</v>
      </c>
      <c r="AM650" s="19">
        <v>0</v>
      </c>
      <c r="AN650" s="19">
        <v>0</v>
      </c>
      <c r="AO650" s="19">
        <v>0</v>
      </c>
      <c r="AP650" s="19">
        <v>0</v>
      </c>
      <c r="AQ650" s="19">
        <v>0</v>
      </c>
      <c r="AR650" s="45">
        <v>0</v>
      </c>
      <c r="AS650" s="57">
        <f t="shared" si="1753"/>
        <v>0</v>
      </c>
      <c r="AT650" s="57">
        <f t="shared" si="1754"/>
        <v>0</v>
      </c>
      <c r="AU650" s="19">
        <v>0</v>
      </c>
      <c r="AV650" s="45">
        <v>0</v>
      </c>
      <c r="AW650" s="19">
        <v>0</v>
      </c>
      <c r="AX650" s="19">
        <v>0</v>
      </c>
      <c r="AY650" s="19">
        <v>0</v>
      </c>
      <c r="AZ650" s="19">
        <v>0</v>
      </c>
      <c r="BA650" s="19">
        <v>0</v>
      </c>
      <c r="BB650" s="19">
        <v>0</v>
      </c>
      <c r="BC650" s="19">
        <v>0</v>
      </c>
      <c r="BD650" s="19">
        <v>0</v>
      </c>
      <c r="BE650" s="19">
        <v>0</v>
      </c>
      <c r="BF650" s="19">
        <v>0</v>
      </c>
      <c r="BG650" s="19">
        <v>0</v>
      </c>
      <c r="BH650" s="19">
        <v>0</v>
      </c>
      <c r="BI650" s="58">
        <f t="shared" ref="BI650:BI713" si="1755">AY650+BA650+BC650+BE650+BG650</f>
        <v>0</v>
      </c>
      <c r="BJ650" s="59">
        <f t="shared" ref="BJ650:BJ713" si="1756">AZ650+BB650+BD650+BF650+BH650</f>
        <v>0</v>
      </c>
      <c r="BK650" s="58">
        <f t="shared" ref="BK650:BK713" si="1757">AS650+BI650</f>
        <v>0</v>
      </c>
      <c r="BL650" s="59">
        <f t="shared" si="1574"/>
        <v>0</v>
      </c>
    </row>
    <row r="651" spans="1:64" s="60" customFormat="1" ht="18" customHeight="1" thickBot="1" x14ac:dyDescent="0.3">
      <c r="A651" s="53" t="s">
        <v>27</v>
      </c>
      <c r="B651" s="54" t="s">
        <v>63</v>
      </c>
      <c r="C651" s="19">
        <v>0</v>
      </c>
      <c r="D651" s="45">
        <v>0</v>
      </c>
      <c r="E651" s="19">
        <v>0</v>
      </c>
      <c r="F651" s="45">
        <v>0</v>
      </c>
      <c r="G651" s="150">
        <v>0</v>
      </c>
      <c r="H651" s="150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55">
        <f t="shared" si="1749"/>
        <v>0</v>
      </c>
      <c r="P651" s="55">
        <f t="shared" si="1750"/>
        <v>0</v>
      </c>
      <c r="Q651" s="19">
        <v>0</v>
      </c>
      <c r="R651" s="19">
        <v>0</v>
      </c>
      <c r="S651" s="19">
        <v>0</v>
      </c>
      <c r="T651" s="19">
        <v>0</v>
      </c>
      <c r="U651" s="19">
        <v>0</v>
      </c>
      <c r="V651" s="19">
        <v>0</v>
      </c>
      <c r="W651" s="19">
        <v>0</v>
      </c>
      <c r="X651" s="19">
        <v>0</v>
      </c>
      <c r="Y651" s="19">
        <v>0</v>
      </c>
      <c r="Z651" s="52">
        <v>0</v>
      </c>
      <c r="AA651" s="19">
        <v>0</v>
      </c>
      <c r="AB651" s="19">
        <v>0</v>
      </c>
      <c r="AC651" s="56">
        <f t="shared" si="1751"/>
        <v>0</v>
      </c>
      <c r="AD651" s="56">
        <f t="shared" si="1752"/>
        <v>0</v>
      </c>
      <c r="AE651" s="19">
        <v>0</v>
      </c>
      <c r="AF651" s="19">
        <v>0</v>
      </c>
      <c r="AG651" s="19">
        <v>0</v>
      </c>
      <c r="AH651" s="19">
        <v>0</v>
      </c>
      <c r="AI651" s="19">
        <v>0</v>
      </c>
      <c r="AJ651" s="19">
        <v>0</v>
      </c>
      <c r="AK651" s="19">
        <v>0</v>
      </c>
      <c r="AL651" s="19">
        <v>0</v>
      </c>
      <c r="AM651" s="19">
        <v>0</v>
      </c>
      <c r="AN651" s="19">
        <v>0</v>
      </c>
      <c r="AO651" s="19">
        <v>0</v>
      </c>
      <c r="AP651" s="19">
        <v>0</v>
      </c>
      <c r="AQ651" s="19">
        <v>0</v>
      </c>
      <c r="AR651" s="45">
        <v>0</v>
      </c>
      <c r="AS651" s="57">
        <f t="shared" si="1753"/>
        <v>0</v>
      </c>
      <c r="AT651" s="57">
        <f t="shared" si="1754"/>
        <v>0</v>
      </c>
      <c r="AU651" s="19">
        <v>0</v>
      </c>
      <c r="AV651" s="45">
        <v>0</v>
      </c>
      <c r="AW651" s="19">
        <v>0</v>
      </c>
      <c r="AX651" s="19">
        <v>0</v>
      </c>
      <c r="AY651" s="19">
        <v>0</v>
      </c>
      <c r="AZ651" s="19">
        <v>0</v>
      </c>
      <c r="BA651" s="19">
        <v>0</v>
      </c>
      <c r="BB651" s="19">
        <v>0</v>
      </c>
      <c r="BC651" s="19">
        <v>0</v>
      </c>
      <c r="BD651" s="19">
        <v>0</v>
      </c>
      <c r="BE651" s="19">
        <v>0</v>
      </c>
      <c r="BF651" s="19">
        <v>0</v>
      </c>
      <c r="BG651" s="19">
        <v>0</v>
      </c>
      <c r="BH651" s="19">
        <v>0</v>
      </c>
      <c r="BI651" s="58">
        <f t="shared" si="1755"/>
        <v>0</v>
      </c>
      <c r="BJ651" s="59">
        <f t="shared" si="1756"/>
        <v>0</v>
      </c>
      <c r="BK651" s="58">
        <f t="shared" si="1757"/>
        <v>0</v>
      </c>
      <c r="BL651" s="59">
        <f t="shared" ref="BL651:BL714" si="1758">AT651+BJ651</f>
        <v>0</v>
      </c>
    </row>
    <row r="652" spans="1:64" s="60" customFormat="1" ht="18" customHeight="1" thickBot="1" x14ac:dyDescent="0.3">
      <c r="A652" s="53" t="s">
        <v>7</v>
      </c>
      <c r="B652" s="54" t="s">
        <v>63</v>
      </c>
      <c r="C652" s="19">
        <v>0</v>
      </c>
      <c r="D652" s="45">
        <v>0</v>
      </c>
      <c r="E652" s="19">
        <v>0</v>
      </c>
      <c r="F652" s="45">
        <v>0</v>
      </c>
      <c r="G652" s="150">
        <v>0</v>
      </c>
      <c r="H652" s="150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55">
        <f t="shared" si="1749"/>
        <v>0</v>
      </c>
      <c r="P652" s="55">
        <f t="shared" si="1750"/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0</v>
      </c>
      <c r="V652" s="19">
        <v>0</v>
      </c>
      <c r="W652" s="19">
        <v>0</v>
      </c>
      <c r="X652" s="19">
        <v>0</v>
      </c>
      <c r="Y652" s="19">
        <v>0</v>
      </c>
      <c r="Z652" s="52">
        <v>0</v>
      </c>
      <c r="AA652" s="19">
        <v>0</v>
      </c>
      <c r="AB652" s="19">
        <v>0</v>
      </c>
      <c r="AC652" s="56">
        <f t="shared" si="1751"/>
        <v>0</v>
      </c>
      <c r="AD652" s="56">
        <f t="shared" si="1752"/>
        <v>0</v>
      </c>
      <c r="AE652" s="19">
        <v>0</v>
      </c>
      <c r="AF652" s="19">
        <v>0</v>
      </c>
      <c r="AG652" s="19">
        <v>0</v>
      </c>
      <c r="AH652" s="19">
        <v>0</v>
      </c>
      <c r="AI652" s="19">
        <v>0</v>
      </c>
      <c r="AJ652" s="19">
        <v>0</v>
      </c>
      <c r="AK652" s="19">
        <v>0</v>
      </c>
      <c r="AL652" s="19">
        <v>0</v>
      </c>
      <c r="AM652" s="19">
        <v>0</v>
      </c>
      <c r="AN652" s="19">
        <v>0</v>
      </c>
      <c r="AO652" s="19">
        <v>0</v>
      </c>
      <c r="AP652" s="19">
        <v>0</v>
      </c>
      <c r="AQ652" s="19">
        <v>0</v>
      </c>
      <c r="AR652" s="45">
        <v>0</v>
      </c>
      <c r="AS652" s="57">
        <f t="shared" si="1753"/>
        <v>0</v>
      </c>
      <c r="AT652" s="57">
        <f t="shared" si="1754"/>
        <v>0</v>
      </c>
      <c r="AU652" s="19">
        <v>0</v>
      </c>
      <c r="AV652" s="45">
        <v>0</v>
      </c>
      <c r="AW652" s="19">
        <v>0</v>
      </c>
      <c r="AX652" s="19">
        <v>0</v>
      </c>
      <c r="AY652" s="19">
        <v>0</v>
      </c>
      <c r="AZ652" s="19">
        <v>0</v>
      </c>
      <c r="BA652" s="19">
        <v>0</v>
      </c>
      <c r="BB652" s="19">
        <v>0</v>
      </c>
      <c r="BC652" s="19">
        <v>0</v>
      </c>
      <c r="BD652" s="19">
        <v>0</v>
      </c>
      <c r="BE652" s="19">
        <v>0</v>
      </c>
      <c r="BF652" s="19">
        <v>0</v>
      </c>
      <c r="BG652" s="19">
        <v>0</v>
      </c>
      <c r="BH652" s="19">
        <v>0</v>
      </c>
      <c r="BI652" s="58">
        <f t="shared" si="1755"/>
        <v>0</v>
      </c>
      <c r="BJ652" s="59">
        <f t="shared" si="1756"/>
        <v>0</v>
      </c>
      <c r="BK652" s="58">
        <f t="shared" si="1757"/>
        <v>0</v>
      </c>
      <c r="BL652" s="59">
        <f t="shared" si="1758"/>
        <v>0</v>
      </c>
    </row>
    <row r="653" spans="1:64" s="60" customFormat="1" ht="18" customHeight="1" thickBot="1" x14ac:dyDescent="0.3">
      <c r="A653" s="53" t="s">
        <v>21</v>
      </c>
      <c r="B653" s="54" t="s">
        <v>63</v>
      </c>
      <c r="C653" s="19">
        <v>0</v>
      </c>
      <c r="D653" s="45">
        <v>0</v>
      </c>
      <c r="E653" s="19">
        <v>0</v>
      </c>
      <c r="F653" s="45">
        <v>0</v>
      </c>
      <c r="G653" s="150">
        <v>0</v>
      </c>
      <c r="H653" s="150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55">
        <f t="shared" si="1749"/>
        <v>0</v>
      </c>
      <c r="P653" s="55">
        <f t="shared" si="1750"/>
        <v>0</v>
      </c>
      <c r="Q653" s="19">
        <v>0</v>
      </c>
      <c r="R653" s="19">
        <v>0</v>
      </c>
      <c r="S653" s="19">
        <v>0</v>
      </c>
      <c r="T653" s="19">
        <v>0</v>
      </c>
      <c r="U653" s="19">
        <v>0</v>
      </c>
      <c r="V653" s="19">
        <v>0</v>
      </c>
      <c r="W653" s="19">
        <v>0</v>
      </c>
      <c r="X653" s="19">
        <v>0</v>
      </c>
      <c r="Y653" s="19">
        <v>0</v>
      </c>
      <c r="Z653" s="52">
        <v>0</v>
      </c>
      <c r="AA653" s="19">
        <v>0</v>
      </c>
      <c r="AB653" s="19">
        <v>0</v>
      </c>
      <c r="AC653" s="56">
        <f t="shared" si="1751"/>
        <v>0</v>
      </c>
      <c r="AD653" s="56">
        <f t="shared" si="1752"/>
        <v>0</v>
      </c>
      <c r="AE653" s="19">
        <v>0</v>
      </c>
      <c r="AF653" s="19">
        <v>0</v>
      </c>
      <c r="AG653" s="19">
        <v>0</v>
      </c>
      <c r="AH653" s="19">
        <v>0</v>
      </c>
      <c r="AI653" s="19">
        <v>0</v>
      </c>
      <c r="AJ653" s="19">
        <v>0</v>
      </c>
      <c r="AK653" s="19">
        <v>0</v>
      </c>
      <c r="AL653" s="19">
        <v>0</v>
      </c>
      <c r="AM653" s="19">
        <v>0</v>
      </c>
      <c r="AN653" s="19">
        <v>0</v>
      </c>
      <c r="AO653" s="19">
        <v>0</v>
      </c>
      <c r="AP653" s="19">
        <v>0</v>
      </c>
      <c r="AQ653" s="19">
        <v>0</v>
      </c>
      <c r="AR653" s="45">
        <v>0</v>
      </c>
      <c r="AS653" s="57">
        <f t="shared" si="1753"/>
        <v>0</v>
      </c>
      <c r="AT653" s="57">
        <f t="shared" si="1754"/>
        <v>0</v>
      </c>
      <c r="AU653" s="19">
        <v>0</v>
      </c>
      <c r="AV653" s="45">
        <v>0</v>
      </c>
      <c r="AW653" s="19">
        <v>0</v>
      </c>
      <c r="AX653" s="19">
        <v>0</v>
      </c>
      <c r="AY653" s="19">
        <v>0</v>
      </c>
      <c r="AZ653" s="19">
        <v>0</v>
      </c>
      <c r="BA653" s="19">
        <v>0</v>
      </c>
      <c r="BB653" s="19">
        <v>0</v>
      </c>
      <c r="BC653" s="19">
        <v>0</v>
      </c>
      <c r="BD653" s="19">
        <v>0</v>
      </c>
      <c r="BE653" s="19">
        <v>0</v>
      </c>
      <c r="BF653" s="19">
        <v>0</v>
      </c>
      <c r="BG653" s="19">
        <v>0</v>
      </c>
      <c r="BH653" s="19">
        <v>0</v>
      </c>
      <c r="BI653" s="58">
        <f t="shared" si="1755"/>
        <v>0</v>
      </c>
      <c r="BJ653" s="59">
        <f t="shared" si="1756"/>
        <v>0</v>
      </c>
      <c r="BK653" s="58">
        <f t="shared" si="1757"/>
        <v>0</v>
      </c>
      <c r="BL653" s="59">
        <f t="shared" si="1758"/>
        <v>0</v>
      </c>
    </row>
    <row r="654" spans="1:64" s="60" customFormat="1" ht="18" customHeight="1" thickBot="1" x14ac:dyDescent="0.3">
      <c r="A654" s="53" t="s">
        <v>8</v>
      </c>
      <c r="B654" s="54" t="s">
        <v>63</v>
      </c>
      <c r="C654" s="19">
        <v>8752</v>
      </c>
      <c r="D654" s="45">
        <v>1231260</v>
      </c>
      <c r="E654" s="19">
        <v>2914</v>
      </c>
      <c r="F654" s="45">
        <v>314373</v>
      </c>
      <c r="G654" s="150">
        <v>635</v>
      </c>
      <c r="H654" s="150">
        <v>133745</v>
      </c>
      <c r="I654" s="19">
        <v>135</v>
      </c>
      <c r="J654" s="19">
        <v>26261</v>
      </c>
      <c r="K654" s="19">
        <v>101</v>
      </c>
      <c r="L654" s="19">
        <v>100276</v>
      </c>
      <c r="M654" s="19">
        <v>12</v>
      </c>
      <c r="N654" s="19">
        <v>60000</v>
      </c>
      <c r="O654" s="55">
        <f t="shared" si="1749"/>
        <v>11902</v>
      </c>
      <c r="P654" s="55">
        <f t="shared" si="1750"/>
        <v>1672170</v>
      </c>
      <c r="Q654" s="19">
        <v>9924</v>
      </c>
      <c r="R654" s="19">
        <v>1053467</v>
      </c>
      <c r="S654" s="19">
        <v>1054</v>
      </c>
      <c r="T654" s="19">
        <v>531073</v>
      </c>
      <c r="U654" s="19">
        <v>121</v>
      </c>
      <c r="V654" s="19">
        <v>116168</v>
      </c>
      <c r="W654" s="19">
        <v>50</v>
      </c>
      <c r="X654" s="19">
        <v>77513</v>
      </c>
      <c r="Y654" s="19">
        <v>127</v>
      </c>
      <c r="Z654" s="52">
        <v>38735</v>
      </c>
      <c r="AA654" s="19">
        <v>5</v>
      </c>
      <c r="AB654" s="19">
        <v>1200</v>
      </c>
      <c r="AC654" s="56">
        <f t="shared" si="1751"/>
        <v>1352</v>
      </c>
      <c r="AD654" s="56">
        <f t="shared" si="1752"/>
        <v>763489</v>
      </c>
      <c r="AE654" s="19">
        <v>1</v>
      </c>
      <c r="AF654" s="19">
        <v>4503</v>
      </c>
      <c r="AG654" s="19">
        <v>365</v>
      </c>
      <c r="AH654" s="19">
        <v>36513</v>
      </c>
      <c r="AI654" s="19">
        <v>266</v>
      </c>
      <c r="AJ654" s="19">
        <v>135368</v>
      </c>
      <c r="AK654" s="19">
        <v>249</v>
      </c>
      <c r="AL654" s="19">
        <v>12515</v>
      </c>
      <c r="AM654" s="19">
        <v>258</v>
      </c>
      <c r="AN654" s="19">
        <v>13022</v>
      </c>
      <c r="AO654" s="19">
        <v>596</v>
      </c>
      <c r="AP654" s="19">
        <v>119287</v>
      </c>
      <c r="AQ654" s="19">
        <v>150</v>
      </c>
      <c r="AR654" s="45">
        <v>35000</v>
      </c>
      <c r="AS654" s="57">
        <f t="shared" si="1753"/>
        <v>14989</v>
      </c>
      <c r="AT654" s="57">
        <f t="shared" si="1754"/>
        <v>2756867</v>
      </c>
      <c r="AU654" s="19">
        <v>9279</v>
      </c>
      <c r="AV654" s="45">
        <v>1116832</v>
      </c>
      <c r="AW654" s="19">
        <v>668</v>
      </c>
      <c r="AX654" s="19">
        <v>133669</v>
      </c>
      <c r="AY654" s="19">
        <v>0</v>
      </c>
      <c r="AZ654" s="19">
        <v>0</v>
      </c>
      <c r="BA654" s="19">
        <v>35</v>
      </c>
      <c r="BB654" s="19">
        <v>56375</v>
      </c>
      <c r="BC654" s="19">
        <v>27</v>
      </c>
      <c r="BD654" s="19">
        <v>70469</v>
      </c>
      <c r="BE654" s="19">
        <v>613</v>
      </c>
      <c r="BF654" s="19">
        <v>122897</v>
      </c>
      <c r="BG654" s="19">
        <v>146</v>
      </c>
      <c r="BH654" s="19">
        <v>29315</v>
      </c>
      <c r="BI654" s="58">
        <f t="shared" si="1755"/>
        <v>821</v>
      </c>
      <c r="BJ654" s="59">
        <f t="shared" si="1756"/>
        <v>279056</v>
      </c>
      <c r="BK654" s="58">
        <f t="shared" si="1757"/>
        <v>15810</v>
      </c>
      <c r="BL654" s="59">
        <f t="shared" si="1758"/>
        <v>3035923</v>
      </c>
    </row>
    <row r="655" spans="1:64" s="60" customFormat="1" ht="18" customHeight="1" thickBot="1" x14ac:dyDescent="0.3">
      <c r="A655" s="53" t="s">
        <v>9</v>
      </c>
      <c r="B655" s="54" t="s">
        <v>63</v>
      </c>
      <c r="C655" s="19">
        <v>0</v>
      </c>
      <c r="D655" s="45">
        <v>0</v>
      </c>
      <c r="E655" s="19">
        <v>0</v>
      </c>
      <c r="F655" s="45">
        <v>0</v>
      </c>
      <c r="G655" s="150">
        <v>0</v>
      </c>
      <c r="H655" s="150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55">
        <f t="shared" si="1749"/>
        <v>0</v>
      </c>
      <c r="P655" s="55">
        <f t="shared" si="1750"/>
        <v>0</v>
      </c>
      <c r="Q655" s="19">
        <v>0</v>
      </c>
      <c r="R655" s="19">
        <v>0</v>
      </c>
      <c r="S655" s="19">
        <v>0</v>
      </c>
      <c r="T655" s="19">
        <v>0</v>
      </c>
      <c r="U655" s="19">
        <v>0</v>
      </c>
      <c r="V655" s="19">
        <v>0</v>
      </c>
      <c r="W655" s="19">
        <v>0</v>
      </c>
      <c r="X655" s="19">
        <v>0</v>
      </c>
      <c r="Y655" s="19">
        <v>0</v>
      </c>
      <c r="Z655" s="52">
        <v>0</v>
      </c>
      <c r="AA655" s="19">
        <v>0</v>
      </c>
      <c r="AB655" s="19">
        <v>0</v>
      </c>
      <c r="AC655" s="56">
        <f t="shared" si="1751"/>
        <v>0</v>
      </c>
      <c r="AD655" s="56">
        <f t="shared" si="1752"/>
        <v>0</v>
      </c>
      <c r="AE655" s="19">
        <v>0</v>
      </c>
      <c r="AF655" s="19">
        <v>0</v>
      </c>
      <c r="AG655" s="19">
        <v>0</v>
      </c>
      <c r="AH655" s="19">
        <v>0</v>
      </c>
      <c r="AI655" s="19">
        <v>0</v>
      </c>
      <c r="AJ655" s="19">
        <v>0</v>
      </c>
      <c r="AK655" s="19">
        <v>0</v>
      </c>
      <c r="AL655" s="19">
        <v>0</v>
      </c>
      <c r="AM655" s="19">
        <v>0</v>
      </c>
      <c r="AN655" s="19">
        <v>0</v>
      </c>
      <c r="AO655" s="19">
        <v>0</v>
      </c>
      <c r="AP655" s="19">
        <v>0</v>
      </c>
      <c r="AQ655" s="19">
        <v>0</v>
      </c>
      <c r="AR655" s="45">
        <v>0</v>
      </c>
      <c r="AS655" s="57">
        <f t="shared" si="1753"/>
        <v>0</v>
      </c>
      <c r="AT655" s="57">
        <f t="shared" si="1754"/>
        <v>0</v>
      </c>
      <c r="AU655" s="19">
        <v>0</v>
      </c>
      <c r="AV655" s="45">
        <v>0</v>
      </c>
      <c r="AW655" s="19">
        <v>0</v>
      </c>
      <c r="AX655" s="19">
        <v>0</v>
      </c>
      <c r="AY655" s="19">
        <v>0</v>
      </c>
      <c r="AZ655" s="19">
        <v>0</v>
      </c>
      <c r="BA655" s="19">
        <v>0</v>
      </c>
      <c r="BB655" s="19">
        <v>0</v>
      </c>
      <c r="BC655" s="19">
        <v>0</v>
      </c>
      <c r="BD655" s="19">
        <v>0</v>
      </c>
      <c r="BE655" s="19">
        <v>0</v>
      </c>
      <c r="BF655" s="19">
        <v>0</v>
      </c>
      <c r="BG655" s="19">
        <v>0</v>
      </c>
      <c r="BH655" s="19">
        <v>0</v>
      </c>
      <c r="BI655" s="58">
        <f t="shared" si="1755"/>
        <v>0</v>
      </c>
      <c r="BJ655" s="59">
        <f t="shared" si="1756"/>
        <v>0</v>
      </c>
      <c r="BK655" s="58">
        <f t="shared" si="1757"/>
        <v>0</v>
      </c>
      <c r="BL655" s="59">
        <f t="shared" si="1758"/>
        <v>0</v>
      </c>
    </row>
    <row r="656" spans="1:64" s="60" customFormat="1" ht="18" customHeight="1" thickBot="1" x14ac:dyDescent="0.3">
      <c r="A656" s="53" t="s">
        <v>10</v>
      </c>
      <c r="B656" s="54" t="s">
        <v>63</v>
      </c>
      <c r="C656" s="19">
        <v>0</v>
      </c>
      <c r="D656" s="45">
        <v>0</v>
      </c>
      <c r="E656" s="19">
        <v>0</v>
      </c>
      <c r="F656" s="45">
        <v>0</v>
      </c>
      <c r="G656" s="150">
        <v>0</v>
      </c>
      <c r="H656" s="150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55">
        <f t="shared" si="1749"/>
        <v>0</v>
      </c>
      <c r="P656" s="55">
        <f t="shared" si="1750"/>
        <v>0</v>
      </c>
      <c r="Q656" s="19">
        <v>0</v>
      </c>
      <c r="R656" s="19">
        <v>0</v>
      </c>
      <c r="S656" s="19">
        <v>0</v>
      </c>
      <c r="T656" s="19">
        <v>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52">
        <v>0</v>
      </c>
      <c r="AA656" s="19">
        <v>0</v>
      </c>
      <c r="AB656" s="19">
        <v>0</v>
      </c>
      <c r="AC656" s="56">
        <f t="shared" si="1751"/>
        <v>0</v>
      </c>
      <c r="AD656" s="56">
        <f t="shared" si="1752"/>
        <v>0</v>
      </c>
      <c r="AE656" s="19">
        <v>0</v>
      </c>
      <c r="AF656" s="19">
        <v>0</v>
      </c>
      <c r="AG656" s="19">
        <v>0</v>
      </c>
      <c r="AH656" s="19">
        <v>0</v>
      </c>
      <c r="AI656" s="19">
        <v>0</v>
      </c>
      <c r="AJ656" s="19">
        <v>0</v>
      </c>
      <c r="AK656" s="19">
        <v>0</v>
      </c>
      <c r="AL656" s="19">
        <v>0</v>
      </c>
      <c r="AM656" s="19">
        <v>0</v>
      </c>
      <c r="AN656" s="19">
        <v>0</v>
      </c>
      <c r="AO656" s="19">
        <v>0</v>
      </c>
      <c r="AP656" s="19">
        <v>0</v>
      </c>
      <c r="AQ656" s="19">
        <v>0</v>
      </c>
      <c r="AR656" s="45">
        <v>0</v>
      </c>
      <c r="AS656" s="57">
        <f t="shared" si="1753"/>
        <v>0</v>
      </c>
      <c r="AT656" s="57">
        <f t="shared" si="1754"/>
        <v>0</v>
      </c>
      <c r="AU656" s="19">
        <v>0</v>
      </c>
      <c r="AV656" s="45">
        <v>0</v>
      </c>
      <c r="AW656" s="19">
        <v>0</v>
      </c>
      <c r="AX656" s="19">
        <v>0</v>
      </c>
      <c r="AY656" s="19">
        <v>0</v>
      </c>
      <c r="AZ656" s="19">
        <v>0</v>
      </c>
      <c r="BA656" s="19">
        <v>0</v>
      </c>
      <c r="BB656" s="19">
        <v>0</v>
      </c>
      <c r="BC656" s="19">
        <v>0</v>
      </c>
      <c r="BD656" s="19">
        <v>0</v>
      </c>
      <c r="BE656" s="19">
        <v>0</v>
      </c>
      <c r="BF656" s="19">
        <v>0</v>
      </c>
      <c r="BG656" s="19">
        <v>0</v>
      </c>
      <c r="BH656" s="19">
        <v>0</v>
      </c>
      <c r="BI656" s="58">
        <f t="shared" si="1755"/>
        <v>0</v>
      </c>
      <c r="BJ656" s="59">
        <f t="shared" si="1756"/>
        <v>0</v>
      </c>
      <c r="BK656" s="58">
        <f t="shared" si="1757"/>
        <v>0</v>
      </c>
      <c r="BL656" s="59">
        <f t="shared" si="1758"/>
        <v>0</v>
      </c>
    </row>
    <row r="657" spans="1:64" s="60" customFormat="1" ht="18" customHeight="1" thickBot="1" x14ac:dyDescent="0.3">
      <c r="A657" s="53" t="s">
        <v>11</v>
      </c>
      <c r="B657" s="54" t="s">
        <v>63</v>
      </c>
      <c r="C657" s="19">
        <v>0</v>
      </c>
      <c r="D657" s="45">
        <v>0</v>
      </c>
      <c r="E657" s="19">
        <v>0</v>
      </c>
      <c r="F657" s="45">
        <v>0</v>
      </c>
      <c r="G657" s="150">
        <v>0</v>
      </c>
      <c r="H657" s="150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55">
        <f t="shared" si="1749"/>
        <v>0</v>
      </c>
      <c r="P657" s="55">
        <f t="shared" si="1750"/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52">
        <v>0</v>
      </c>
      <c r="AA657" s="19">
        <v>0</v>
      </c>
      <c r="AB657" s="19">
        <v>0</v>
      </c>
      <c r="AC657" s="56">
        <f t="shared" si="1751"/>
        <v>0</v>
      </c>
      <c r="AD657" s="56">
        <f t="shared" si="1752"/>
        <v>0</v>
      </c>
      <c r="AE657" s="19">
        <v>0</v>
      </c>
      <c r="AF657" s="19">
        <v>0</v>
      </c>
      <c r="AG657" s="19">
        <v>0</v>
      </c>
      <c r="AH657" s="19">
        <v>0</v>
      </c>
      <c r="AI657" s="19">
        <v>0</v>
      </c>
      <c r="AJ657" s="19">
        <v>0</v>
      </c>
      <c r="AK657" s="19">
        <v>0</v>
      </c>
      <c r="AL657" s="19">
        <v>0</v>
      </c>
      <c r="AM657" s="19">
        <v>0</v>
      </c>
      <c r="AN657" s="19">
        <v>0</v>
      </c>
      <c r="AO657" s="19">
        <v>0</v>
      </c>
      <c r="AP657" s="19">
        <v>0</v>
      </c>
      <c r="AQ657" s="19">
        <v>0</v>
      </c>
      <c r="AR657" s="45">
        <v>0</v>
      </c>
      <c r="AS657" s="57">
        <f t="shared" si="1753"/>
        <v>0</v>
      </c>
      <c r="AT657" s="57">
        <f t="shared" si="1754"/>
        <v>0</v>
      </c>
      <c r="AU657" s="19">
        <v>0</v>
      </c>
      <c r="AV657" s="45">
        <v>0</v>
      </c>
      <c r="AW657" s="19">
        <v>0</v>
      </c>
      <c r="AX657" s="19">
        <v>0</v>
      </c>
      <c r="AY657" s="19">
        <v>0</v>
      </c>
      <c r="AZ657" s="19">
        <v>0</v>
      </c>
      <c r="BA657" s="19">
        <v>0</v>
      </c>
      <c r="BB657" s="19">
        <v>0</v>
      </c>
      <c r="BC657" s="19">
        <v>0</v>
      </c>
      <c r="BD657" s="19">
        <v>0</v>
      </c>
      <c r="BE657" s="19">
        <v>0</v>
      </c>
      <c r="BF657" s="19">
        <v>0</v>
      </c>
      <c r="BG657" s="19">
        <v>0</v>
      </c>
      <c r="BH657" s="19">
        <v>0</v>
      </c>
      <c r="BI657" s="58">
        <f t="shared" si="1755"/>
        <v>0</v>
      </c>
      <c r="BJ657" s="59">
        <f t="shared" si="1756"/>
        <v>0</v>
      </c>
      <c r="BK657" s="58">
        <f t="shared" si="1757"/>
        <v>0</v>
      </c>
      <c r="BL657" s="59">
        <f t="shared" si="1758"/>
        <v>0</v>
      </c>
    </row>
    <row r="658" spans="1:64" s="60" customFormat="1" ht="18" customHeight="1" thickBot="1" x14ac:dyDescent="0.3">
      <c r="A658" s="53" t="s">
        <v>12</v>
      </c>
      <c r="B658" s="54" t="s">
        <v>63</v>
      </c>
      <c r="C658" s="19">
        <v>0</v>
      </c>
      <c r="D658" s="45">
        <v>0</v>
      </c>
      <c r="E658" s="21">
        <v>0</v>
      </c>
      <c r="F658" s="45">
        <v>0</v>
      </c>
      <c r="G658" s="150">
        <v>0</v>
      </c>
      <c r="H658" s="150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55">
        <f t="shared" si="1749"/>
        <v>0</v>
      </c>
      <c r="P658" s="55">
        <f t="shared" si="1750"/>
        <v>0</v>
      </c>
      <c r="Q658" s="19">
        <v>0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52">
        <v>0</v>
      </c>
      <c r="AA658" s="19">
        <v>0</v>
      </c>
      <c r="AB658" s="19">
        <v>0</v>
      </c>
      <c r="AC658" s="56">
        <f t="shared" si="1751"/>
        <v>0</v>
      </c>
      <c r="AD658" s="56">
        <f t="shared" si="1752"/>
        <v>0</v>
      </c>
      <c r="AE658" s="19">
        <v>0</v>
      </c>
      <c r="AF658" s="19">
        <v>0</v>
      </c>
      <c r="AG658" s="19">
        <v>0</v>
      </c>
      <c r="AH658" s="19">
        <v>0</v>
      </c>
      <c r="AI658" s="19">
        <v>0</v>
      </c>
      <c r="AJ658" s="19">
        <v>0</v>
      </c>
      <c r="AK658" s="19">
        <v>0</v>
      </c>
      <c r="AL658" s="19">
        <v>0</v>
      </c>
      <c r="AM658" s="19">
        <v>0</v>
      </c>
      <c r="AN658" s="19">
        <v>0</v>
      </c>
      <c r="AO658" s="19">
        <v>0</v>
      </c>
      <c r="AP658" s="19">
        <v>0</v>
      </c>
      <c r="AQ658" s="19">
        <v>0</v>
      </c>
      <c r="AR658" s="45">
        <v>0</v>
      </c>
      <c r="AS658" s="57">
        <f t="shared" si="1753"/>
        <v>0</v>
      </c>
      <c r="AT658" s="57">
        <f t="shared" si="1754"/>
        <v>0</v>
      </c>
      <c r="AU658" s="19">
        <v>0</v>
      </c>
      <c r="AV658" s="45">
        <v>0</v>
      </c>
      <c r="AW658" s="19">
        <v>0</v>
      </c>
      <c r="AX658" s="19">
        <v>0</v>
      </c>
      <c r="AY658" s="19">
        <v>0</v>
      </c>
      <c r="AZ658" s="19">
        <v>0</v>
      </c>
      <c r="BA658" s="19">
        <v>0</v>
      </c>
      <c r="BB658" s="19">
        <v>0</v>
      </c>
      <c r="BC658" s="19">
        <v>0</v>
      </c>
      <c r="BD658" s="19">
        <v>0</v>
      </c>
      <c r="BE658" s="19">
        <v>0</v>
      </c>
      <c r="BF658" s="19">
        <v>0</v>
      </c>
      <c r="BG658" s="19">
        <v>0</v>
      </c>
      <c r="BH658" s="19">
        <v>0</v>
      </c>
      <c r="BI658" s="58">
        <f t="shared" si="1755"/>
        <v>0</v>
      </c>
      <c r="BJ658" s="59">
        <f t="shared" si="1756"/>
        <v>0</v>
      </c>
      <c r="BK658" s="58">
        <f t="shared" si="1757"/>
        <v>0</v>
      </c>
      <c r="BL658" s="59">
        <f t="shared" si="1758"/>
        <v>0</v>
      </c>
    </row>
    <row r="659" spans="1:64" s="60" customFormat="1" ht="18" customHeight="1" thickBot="1" x14ac:dyDescent="0.3">
      <c r="A659" s="53" t="s">
        <v>26</v>
      </c>
      <c r="B659" s="54" t="s">
        <v>63</v>
      </c>
      <c r="C659" s="19">
        <v>0</v>
      </c>
      <c r="D659" s="45">
        <v>0</v>
      </c>
      <c r="E659" s="19">
        <v>0</v>
      </c>
      <c r="F659" s="45">
        <v>0</v>
      </c>
      <c r="G659" s="150">
        <v>0</v>
      </c>
      <c r="H659" s="150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55">
        <f t="shared" si="1749"/>
        <v>0</v>
      </c>
      <c r="P659" s="55">
        <f t="shared" si="1750"/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0</v>
      </c>
      <c r="Y659" s="19">
        <v>0</v>
      </c>
      <c r="Z659" s="52">
        <v>0</v>
      </c>
      <c r="AA659" s="19">
        <v>0</v>
      </c>
      <c r="AB659" s="19">
        <v>0</v>
      </c>
      <c r="AC659" s="56">
        <f t="shared" si="1751"/>
        <v>0</v>
      </c>
      <c r="AD659" s="56">
        <f t="shared" si="1752"/>
        <v>0</v>
      </c>
      <c r="AE659" s="19">
        <v>0</v>
      </c>
      <c r="AF659" s="19">
        <v>0</v>
      </c>
      <c r="AG659" s="19">
        <v>0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0</v>
      </c>
      <c r="AN659" s="19">
        <v>0</v>
      </c>
      <c r="AO659" s="19">
        <v>0</v>
      </c>
      <c r="AP659" s="19">
        <v>0</v>
      </c>
      <c r="AQ659" s="19">
        <v>0</v>
      </c>
      <c r="AR659" s="45">
        <v>0</v>
      </c>
      <c r="AS659" s="57">
        <f t="shared" si="1753"/>
        <v>0</v>
      </c>
      <c r="AT659" s="57">
        <f t="shared" si="1754"/>
        <v>0</v>
      </c>
      <c r="AU659" s="19">
        <v>0</v>
      </c>
      <c r="AV659" s="45">
        <v>0</v>
      </c>
      <c r="AW659" s="19">
        <v>0</v>
      </c>
      <c r="AX659" s="19">
        <v>0</v>
      </c>
      <c r="AY659" s="19">
        <v>0</v>
      </c>
      <c r="AZ659" s="19">
        <v>0</v>
      </c>
      <c r="BA659" s="19">
        <v>0</v>
      </c>
      <c r="BB659" s="19">
        <v>0</v>
      </c>
      <c r="BC659" s="19">
        <v>0</v>
      </c>
      <c r="BD659" s="19">
        <v>0</v>
      </c>
      <c r="BE659" s="19">
        <v>0</v>
      </c>
      <c r="BF659" s="19">
        <v>0</v>
      </c>
      <c r="BG659" s="19">
        <v>0</v>
      </c>
      <c r="BH659" s="19">
        <v>0</v>
      </c>
      <c r="BI659" s="58">
        <f t="shared" si="1755"/>
        <v>0</v>
      </c>
      <c r="BJ659" s="59">
        <f t="shared" si="1756"/>
        <v>0</v>
      </c>
      <c r="BK659" s="58">
        <f t="shared" si="1757"/>
        <v>0</v>
      </c>
      <c r="BL659" s="59">
        <f t="shared" si="1758"/>
        <v>0</v>
      </c>
    </row>
    <row r="660" spans="1:64" s="60" customFormat="1" ht="18" customHeight="1" thickBot="1" x14ac:dyDescent="0.3">
      <c r="A660" s="53" t="s">
        <v>13</v>
      </c>
      <c r="B660" s="54" t="s">
        <v>63</v>
      </c>
      <c r="C660" s="19">
        <v>0</v>
      </c>
      <c r="D660" s="45">
        <v>0</v>
      </c>
      <c r="E660" s="79">
        <v>0</v>
      </c>
      <c r="F660" s="45">
        <v>0</v>
      </c>
      <c r="G660" s="150">
        <v>0</v>
      </c>
      <c r="H660" s="150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55">
        <f t="shared" si="1749"/>
        <v>0</v>
      </c>
      <c r="P660" s="55">
        <f t="shared" si="1750"/>
        <v>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0</v>
      </c>
      <c r="Y660" s="19">
        <v>0</v>
      </c>
      <c r="Z660" s="52">
        <v>0</v>
      </c>
      <c r="AA660" s="19">
        <v>0</v>
      </c>
      <c r="AB660" s="19">
        <v>0</v>
      </c>
      <c r="AC660" s="56">
        <f t="shared" si="1751"/>
        <v>0</v>
      </c>
      <c r="AD660" s="56">
        <f t="shared" si="1752"/>
        <v>0</v>
      </c>
      <c r="AE660" s="19">
        <v>0</v>
      </c>
      <c r="AF660" s="19">
        <v>0</v>
      </c>
      <c r="AG660" s="19">
        <v>0</v>
      </c>
      <c r="AH660" s="19">
        <v>0</v>
      </c>
      <c r="AI660" s="19">
        <v>0</v>
      </c>
      <c r="AJ660" s="19">
        <v>0</v>
      </c>
      <c r="AK660" s="19">
        <v>0</v>
      </c>
      <c r="AL660" s="19">
        <v>0</v>
      </c>
      <c r="AM660" s="19">
        <v>0</v>
      </c>
      <c r="AN660" s="19">
        <v>0</v>
      </c>
      <c r="AO660" s="19">
        <v>0</v>
      </c>
      <c r="AP660" s="19">
        <v>0</v>
      </c>
      <c r="AQ660" s="19">
        <v>0</v>
      </c>
      <c r="AR660" s="45">
        <v>0</v>
      </c>
      <c r="AS660" s="57">
        <f t="shared" si="1753"/>
        <v>0</v>
      </c>
      <c r="AT660" s="57">
        <f t="shared" si="1754"/>
        <v>0</v>
      </c>
      <c r="AU660" s="19">
        <v>0</v>
      </c>
      <c r="AV660" s="45">
        <v>0</v>
      </c>
      <c r="AW660" s="19">
        <v>0</v>
      </c>
      <c r="AX660" s="19">
        <v>0</v>
      </c>
      <c r="AY660" s="19">
        <v>0</v>
      </c>
      <c r="AZ660" s="19">
        <v>0</v>
      </c>
      <c r="BA660" s="19">
        <v>0</v>
      </c>
      <c r="BB660" s="19">
        <v>0</v>
      </c>
      <c r="BC660" s="19">
        <v>0</v>
      </c>
      <c r="BD660" s="19">
        <v>0</v>
      </c>
      <c r="BE660" s="19">
        <v>0</v>
      </c>
      <c r="BF660" s="19">
        <v>0</v>
      </c>
      <c r="BG660" s="19">
        <v>0</v>
      </c>
      <c r="BH660" s="19">
        <v>0</v>
      </c>
      <c r="BI660" s="58">
        <f t="shared" si="1755"/>
        <v>0</v>
      </c>
      <c r="BJ660" s="59">
        <f t="shared" si="1756"/>
        <v>0</v>
      </c>
      <c r="BK660" s="58">
        <f t="shared" si="1757"/>
        <v>0</v>
      </c>
      <c r="BL660" s="59">
        <f t="shared" si="1758"/>
        <v>0</v>
      </c>
    </row>
    <row r="661" spans="1:64" s="60" customFormat="1" ht="18" customHeight="1" thickBot="1" x14ac:dyDescent="0.3">
      <c r="A661" s="53" t="s">
        <v>24</v>
      </c>
      <c r="B661" s="54" t="s">
        <v>63</v>
      </c>
      <c r="C661" s="19">
        <v>0</v>
      </c>
      <c r="D661" s="45">
        <v>0</v>
      </c>
      <c r="E661" s="73">
        <v>0</v>
      </c>
      <c r="F661" s="45">
        <v>0</v>
      </c>
      <c r="G661" s="150">
        <v>0</v>
      </c>
      <c r="H661" s="150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55">
        <f t="shared" si="1749"/>
        <v>0</v>
      </c>
      <c r="P661" s="55">
        <f t="shared" si="1750"/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52">
        <v>0</v>
      </c>
      <c r="AA661" s="19">
        <v>0</v>
      </c>
      <c r="AB661" s="19">
        <v>0</v>
      </c>
      <c r="AC661" s="56">
        <f t="shared" si="1751"/>
        <v>0</v>
      </c>
      <c r="AD661" s="56">
        <f t="shared" si="1752"/>
        <v>0</v>
      </c>
      <c r="AE661" s="19">
        <v>0</v>
      </c>
      <c r="AF661" s="19">
        <v>0</v>
      </c>
      <c r="AG661" s="19">
        <v>0</v>
      </c>
      <c r="AH661" s="19">
        <v>0</v>
      </c>
      <c r="AI661" s="19">
        <v>0</v>
      </c>
      <c r="AJ661" s="19">
        <v>0</v>
      </c>
      <c r="AK661" s="19">
        <v>0</v>
      </c>
      <c r="AL661" s="19">
        <v>0</v>
      </c>
      <c r="AM661" s="19">
        <v>0</v>
      </c>
      <c r="AN661" s="19">
        <v>0</v>
      </c>
      <c r="AO661" s="19">
        <v>0</v>
      </c>
      <c r="AP661" s="19">
        <v>0</v>
      </c>
      <c r="AQ661" s="19">
        <v>0</v>
      </c>
      <c r="AR661" s="45">
        <v>0</v>
      </c>
      <c r="AS661" s="57">
        <f t="shared" si="1753"/>
        <v>0</v>
      </c>
      <c r="AT661" s="57">
        <f t="shared" si="1754"/>
        <v>0</v>
      </c>
      <c r="AU661" s="19">
        <v>0</v>
      </c>
      <c r="AV661" s="45">
        <v>0</v>
      </c>
      <c r="AW661" s="19">
        <v>0</v>
      </c>
      <c r="AX661" s="19">
        <v>0</v>
      </c>
      <c r="AY661" s="19">
        <v>0</v>
      </c>
      <c r="AZ661" s="19">
        <v>0</v>
      </c>
      <c r="BA661" s="19">
        <v>0</v>
      </c>
      <c r="BB661" s="19">
        <v>0</v>
      </c>
      <c r="BC661" s="19">
        <v>0</v>
      </c>
      <c r="BD661" s="19">
        <v>0</v>
      </c>
      <c r="BE661" s="19">
        <v>0</v>
      </c>
      <c r="BF661" s="19">
        <v>0</v>
      </c>
      <c r="BG661" s="19">
        <v>0</v>
      </c>
      <c r="BH661" s="19">
        <v>0</v>
      </c>
      <c r="BI661" s="58">
        <f t="shared" si="1755"/>
        <v>0</v>
      </c>
      <c r="BJ661" s="59">
        <f t="shared" si="1756"/>
        <v>0</v>
      </c>
      <c r="BK661" s="58">
        <f t="shared" si="1757"/>
        <v>0</v>
      </c>
      <c r="BL661" s="59">
        <f t="shared" si="1758"/>
        <v>0</v>
      </c>
    </row>
    <row r="662" spans="1:64" s="60" customFormat="1" ht="18" customHeight="1" thickBot="1" x14ac:dyDescent="0.3">
      <c r="A662" s="53" t="s">
        <v>14</v>
      </c>
      <c r="B662" s="54" t="s">
        <v>63</v>
      </c>
      <c r="C662" s="19">
        <v>0</v>
      </c>
      <c r="D662" s="45">
        <v>0</v>
      </c>
      <c r="E662" s="19">
        <v>0</v>
      </c>
      <c r="F662" s="45">
        <v>0</v>
      </c>
      <c r="G662" s="150">
        <v>0</v>
      </c>
      <c r="H662" s="150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55">
        <f t="shared" si="1749"/>
        <v>0</v>
      </c>
      <c r="P662" s="55">
        <f t="shared" si="1750"/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52">
        <v>0</v>
      </c>
      <c r="AA662" s="19">
        <v>0</v>
      </c>
      <c r="AB662" s="19">
        <v>0</v>
      </c>
      <c r="AC662" s="56">
        <f t="shared" si="1751"/>
        <v>0</v>
      </c>
      <c r="AD662" s="56">
        <f t="shared" si="1752"/>
        <v>0</v>
      </c>
      <c r="AE662" s="19">
        <v>0</v>
      </c>
      <c r="AF662" s="19">
        <v>0</v>
      </c>
      <c r="AG662" s="19">
        <v>0</v>
      </c>
      <c r="AH662" s="19">
        <v>0</v>
      </c>
      <c r="AI662" s="19">
        <v>0</v>
      </c>
      <c r="AJ662" s="19">
        <v>0</v>
      </c>
      <c r="AK662" s="19">
        <v>0</v>
      </c>
      <c r="AL662" s="19">
        <v>0</v>
      </c>
      <c r="AM662" s="19">
        <v>0</v>
      </c>
      <c r="AN662" s="19">
        <v>0</v>
      </c>
      <c r="AO662" s="19">
        <v>0</v>
      </c>
      <c r="AP662" s="19">
        <v>0</v>
      </c>
      <c r="AQ662" s="19">
        <v>0</v>
      </c>
      <c r="AR662" s="45">
        <v>0</v>
      </c>
      <c r="AS662" s="57">
        <f t="shared" si="1753"/>
        <v>0</v>
      </c>
      <c r="AT662" s="57">
        <f t="shared" si="1754"/>
        <v>0</v>
      </c>
      <c r="AU662" s="19">
        <v>0</v>
      </c>
      <c r="AV662" s="45">
        <v>0</v>
      </c>
      <c r="AW662" s="19">
        <v>0</v>
      </c>
      <c r="AX662" s="19">
        <v>0</v>
      </c>
      <c r="AY662" s="19">
        <v>0</v>
      </c>
      <c r="AZ662" s="19">
        <v>0</v>
      </c>
      <c r="BA662" s="19">
        <v>0</v>
      </c>
      <c r="BB662" s="19">
        <v>0</v>
      </c>
      <c r="BC662" s="19">
        <v>0</v>
      </c>
      <c r="BD662" s="19">
        <v>0</v>
      </c>
      <c r="BE662" s="19">
        <v>0</v>
      </c>
      <c r="BF662" s="19">
        <v>0</v>
      </c>
      <c r="BG662" s="19">
        <v>0</v>
      </c>
      <c r="BH662" s="19">
        <v>0</v>
      </c>
      <c r="BI662" s="58">
        <f t="shared" si="1755"/>
        <v>0</v>
      </c>
      <c r="BJ662" s="59">
        <f t="shared" si="1756"/>
        <v>0</v>
      </c>
      <c r="BK662" s="58">
        <f t="shared" si="1757"/>
        <v>0</v>
      </c>
      <c r="BL662" s="59">
        <f t="shared" si="1758"/>
        <v>0</v>
      </c>
    </row>
    <row r="663" spans="1:64" s="60" customFormat="1" ht="18" customHeight="1" thickBot="1" x14ac:dyDescent="0.3">
      <c r="A663" s="53" t="s">
        <v>15</v>
      </c>
      <c r="B663" s="54" t="s">
        <v>63</v>
      </c>
      <c r="C663" s="19">
        <v>0</v>
      </c>
      <c r="D663" s="45">
        <v>0</v>
      </c>
      <c r="E663" s="19">
        <v>0</v>
      </c>
      <c r="F663" s="45">
        <v>0</v>
      </c>
      <c r="G663" s="150">
        <v>0</v>
      </c>
      <c r="H663" s="150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55">
        <f t="shared" si="1749"/>
        <v>0</v>
      </c>
      <c r="P663" s="55">
        <f t="shared" si="1750"/>
        <v>0</v>
      </c>
      <c r="Q663" s="19">
        <v>0</v>
      </c>
      <c r="R663" s="19">
        <v>0</v>
      </c>
      <c r="S663" s="19">
        <v>0</v>
      </c>
      <c r="T663" s="19">
        <v>0</v>
      </c>
      <c r="U663" s="19">
        <v>0</v>
      </c>
      <c r="V663" s="19">
        <v>0</v>
      </c>
      <c r="W663" s="19">
        <v>0</v>
      </c>
      <c r="X663" s="19">
        <v>0</v>
      </c>
      <c r="Y663" s="19">
        <v>0</v>
      </c>
      <c r="Z663" s="52">
        <v>0</v>
      </c>
      <c r="AA663" s="19">
        <v>0</v>
      </c>
      <c r="AB663" s="19">
        <v>0</v>
      </c>
      <c r="AC663" s="56">
        <f t="shared" si="1751"/>
        <v>0</v>
      </c>
      <c r="AD663" s="56">
        <f t="shared" si="1752"/>
        <v>0</v>
      </c>
      <c r="AE663" s="19">
        <v>0</v>
      </c>
      <c r="AF663" s="19">
        <v>0</v>
      </c>
      <c r="AG663" s="19">
        <v>0</v>
      </c>
      <c r="AH663" s="19">
        <v>0</v>
      </c>
      <c r="AI663" s="19">
        <v>0</v>
      </c>
      <c r="AJ663" s="19">
        <v>0</v>
      </c>
      <c r="AK663" s="19">
        <v>0</v>
      </c>
      <c r="AL663" s="19">
        <v>0</v>
      </c>
      <c r="AM663" s="19">
        <v>0</v>
      </c>
      <c r="AN663" s="19">
        <v>0</v>
      </c>
      <c r="AO663" s="19">
        <v>0</v>
      </c>
      <c r="AP663" s="19">
        <v>0</v>
      </c>
      <c r="AQ663" s="19">
        <v>0</v>
      </c>
      <c r="AR663" s="45">
        <v>0</v>
      </c>
      <c r="AS663" s="57">
        <f t="shared" si="1753"/>
        <v>0</v>
      </c>
      <c r="AT663" s="57">
        <f t="shared" si="1754"/>
        <v>0</v>
      </c>
      <c r="AU663" s="19">
        <v>0</v>
      </c>
      <c r="AV663" s="45">
        <v>0</v>
      </c>
      <c r="AW663" s="19">
        <v>0</v>
      </c>
      <c r="AX663" s="19">
        <v>0</v>
      </c>
      <c r="AY663" s="19">
        <v>0</v>
      </c>
      <c r="AZ663" s="19">
        <v>0</v>
      </c>
      <c r="BA663" s="19">
        <v>0</v>
      </c>
      <c r="BB663" s="19">
        <v>0</v>
      </c>
      <c r="BC663" s="19">
        <v>0</v>
      </c>
      <c r="BD663" s="19">
        <v>0</v>
      </c>
      <c r="BE663" s="19">
        <v>0</v>
      </c>
      <c r="BF663" s="19">
        <v>0</v>
      </c>
      <c r="BG663" s="19">
        <v>0</v>
      </c>
      <c r="BH663" s="19">
        <v>0</v>
      </c>
      <c r="BI663" s="58">
        <f t="shared" si="1755"/>
        <v>0</v>
      </c>
      <c r="BJ663" s="59">
        <f t="shared" si="1756"/>
        <v>0</v>
      </c>
      <c r="BK663" s="58">
        <f t="shared" si="1757"/>
        <v>0</v>
      </c>
      <c r="BL663" s="59">
        <f t="shared" si="1758"/>
        <v>0</v>
      </c>
    </row>
    <row r="664" spans="1:64" s="60" customFormat="1" ht="18" customHeight="1" thickBot="1" x14ac:dyDescent="0.3">
      <c r="A664" s="53" t="s">
        <v>22</v>
      </c>
      <c r="B664" s="54" t="s">
        <v>63</v>
      </c>
      <c r="C664" s="19">
        <v>0</v>
      </c>
      <c r="D664" s="45">
        <v>0</v>
      </c>
      <c r="E664" s="77">
        <v>0</v>
      </c>
      <c r="F664" s="45">
        <v>0</v>
      </c>
      <c r="G664" s="150">
        <v>0</v>
      </c>
      <c r="H664" s="150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55">
        <f t="shared" si="1749"/>
        <v>0</v>
      </c>
      <c r="P664" s="55">
        <f t="shared" si="1750"/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52">
        <v>0</v>
      </c>
      <c r="AA664" s="19">
        <v>0</v>
      </c>
      <c r="AB664" s="19">
        <v>0</v>
      </c>
      <c r="AC664" s="56">
        <f t="shared" si="1751"/>
        <v>0</v>
      </c>
      <c r="AD664" s="56">
        <f t="shared" si="1752"/>
        <v>0</v>
      </c>
      <c r="AE664" s="19">
        <v>0</v>
      </c>
      <c r="AF664" s="19">
        <v>0</v>
      </c>
      <c r="AG664" s="19">
        <v>0</v>
      </c>
      <c r="AH664" s="19">
        <v>0</v>
      </c>
      <c r="AI664" s="19">
        <v>0</v>
      </c>
      <c r="AJ664" s="19">
        <v>0</v>
      </c>
      <c r="AK664" s="19">
        <v>0</v>
      </c>
      <c r="AL664" s="19">
        <v>0</v>
      </c>
      <c r="AM664" s="19">
        <v>0</v>
      </c>
      <c r="AN664" s="19">
        <v>0</v>
      </c>
      <c r="AO664" s="19">
        <v>0</v>
      </c>
      <c r="AP664" s="19">
        <v>0</v>
      </c>
      <c r="AQ664" s="19">
        <v>0</v>
      </c>
      <c r="AR664" s="45">
        <v>0</v>
      </c>
      <c r="AS664" s="57">
        <f t="shared" si="1753"/>
        <v>0</v>
      </c>
      <c r="AT664" s="57">
        <f t="shared" si="1754"/>
        <v>0</v>
      </c>
      <c r="AU664" s="19">
        <v>0</v>
      </c>
      <c r="AV664" s="45">
        <v>0</v>
      </c>
      <c r="AW664" s="19">
        <v>0</v>
      </c>
      <c r="AX664" s="19">
        <v>0</v>
      </c>
      <c r="AY664" s="19">
        <v>0</v>
      </c>
      <c r="AZ664" s="19">
        <v>0</v>
      </c>
      <c r="BA664" s="19">
        <v>0</v>
      </c>
      <c r="BB664" s="19">
        <v>0</v>
      </c>
      <c r="BC664" s="19">
        <v>0</v>
      </c>
      <c r="BD664" s="19">
        <v>0</v>
      </c>
      <c r="BE664" s="19">
        <v>0</v>
      </c>
      <c r="BF664" s="19">
        <v>0</v>
      </c>
      <c r="BG664" s="19">
        <v>0</v>
      </c>
      <c r="BH664" s="19">
        <v>0</v>
      </c>
      <c r="BI664" s="58">
        <f t="shared" si="1755"/>
        <v>0</v>
      </c>
      <c r="BJ664" s="59">
        <f t="shared" si="1756"/>
        <v>0</v>
      </c>
      <c r="BK664" s="58">
        <f t="shared" si="1757"/>
        <v>0</v>
      </c>
      <c r="BL664" s="59">
        <f t="shared" si="1758"/>
        <v>0</v>
      </c>
    </row>
    <row r="665" spans="1:64" s="60" customFormat="1" ht="18" customHeight="1" thickBot="1" x14ac:dyDescent="0.3">
      <c r="A665" s="53" t="s">
        <v>23</v>
      </c>
      <c r="B665" s="54" t="s">
        <v>63</v>
      </c>
      <c r="C665" s="19">
        <v>0</v>
      </c>
      <c r="D665" s="45">
        <v>0</v>
      </c>
      <c r="E665" s="19">
        <v>0</v>
      </c>
      <c r="F665" s="45">
        <v>0</v>
      </c>
      <c r="G665" s="150">
        <v>0</v>
      </c>
      <c r="H665" s="150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55">
        <f t="shared" si="1749"/>
        <v>0</v>
      </c>
      <c r="P665" s="55">
        <f t="shared" si="1750"/>
        <v>0</v>
      </c>
      <c r="Q665" s="19">
        <v>0</v>
      </c>
      <c r="R665" s="19">
        <v>0</v>
      </c>
      <c r="S665" s="19">
        <v>0</v>
      </c>
      <c r="T665" s="19">
        <v>0</v>
      </c>
      <c r="U665" s="19">
        <v>0</v>
      </c>
      <c r="V665" s="19">
        <v>0</v>
      </c>
      <c r="W665" s="19">
        <v>0</v>
      </c>
      <c r="X665" s="19">
        <v>0</v>
      </c>
      <c r="Y665" s="19">
        <v>0</v>
      </c>
      <c r="Z665" s="52">
        <v>0</v>
      </c>
      <c r="AA665" s="19">
        <v>0</v>
      </c>
      <c r="AB665" s="19">
        <v>0</v>
      </c>
      <c r="AC665" s="56">
        <f t="shared" si="1751"/>
        <v>0</v>
      </c>
      <c r="AD665" s="56">
        <f t="shared" si="1752"/>
        <v>0</v>
      </c>
      <c r="AE665" s="19">
        <v>0</v>
      </c>
      <c r="AF665" s="19">
        <v>0</v>
      </c>
      <c r="AG665" s="19">
        <v>0</v>
      </c>
      <c r="AH665" s="19">
        <v>0</v>
      </c>
      <c r="AI665" s="19">
        <v>0</v>
      </c>
      <c r="AJ665" s="19">
        <v>0</v>
      </c>
      <c r="AK665" s="19">
        <v>0</v>
      </c>
      <c r="AL665" s="19">
        <v>0</v>
      </c>
      <c r="AM665" s="19">
        <v>0</v>
      </c>
      <c r="AN665" s="19">
        <v>0</v>
      </c>
      <c r="AO665" s="19">
        <v>0</v>
      </c>
      <c r="AP665" s="19">
        <v>0</v>
      </c>
      <c r="AQ665" s="19">
        <v>0</v>
      </c>
      <c r="AR665" s="45">
        <v>0</v>
      </c>
      <c r="AS665" s="57">
        <f t="shared" si="1753"/>
        <v>0</v>
      </c>
      <c r="AT665" s="57">
        <f t="shared" si="1754"/>
        <v>0</v>
      </c>
      <c r="AU665" s="19">
        <v>0</v>
      </c>
      <c r="AV665" s="45">
        <v>0</v>
      </c>
      <c r="AW665" s="19">
        <v>0</v>
      </c>
      <c r="AX665" s="19">
        <v>0</v>
      </c>
      <c r="AY665" s="19">
        <v>0</v>
      </c>
      <c r="AZ665" s="19">
        <v>0</v>
      </c>
      <c r="BA665" s="19">
        <v>0</v>
      </c>
      <c r="BB665" s="19">
        <v>0</v>
      </c>
      <c r="BC665" s="19">
        <v>0</v>
      </c>
      <c r="BD665" s="19">
        <v>0</v>
      </c>
      <c r="BE665" s="19">
        <v>0</v>
      </c>
      <c r="BF665" s="19">
        <v>0</v>
      </c>
      <c r="BG665" s="19">
        <v>0</v>
      </c>
      <c r="BH665" s="19">
        <v>0</v>
      </c>
      <c r="BI665" s="58">
        <f t="shared" si="1755"/>
        <v>0</v>
      </c>
      <c r="BJ665" s="59">
        <f t="shared" si="1756"/>
        <v>0</v>
      </c>
      <c r="BK665" s="58">
        <f t="shared" si="1757"/>
        <v>0</v>
      </c>
      <c r="BL665" s="59">
        <f t="shared" si="1758"/>
        <v>0</v>
      </c>
    </row>
    <row r="666" spans="1:64" s="60" customFormat="1" ht="20.25" customHeight="1" thickBot="1" x14ac:dyDescent="0.3">
      <c r="A666" s="3">
        <v>30</v>
      </c>
      <c r="B666" s="4" t="s">
        <v>63</v>
      </c>
      <c r="C666" s="30">
        <f>SUM(C646:C665)</f>
        <v>9790</v>
      </c>
      <c r="D666" s="2">
        <f>SUM(D646:D665)</f>
        <v>1478739</v>
      </c>
      <c r="E666" s="30">
        <f>SUM(E646:E665)</f>
        <v>3150</v>
      </c>
      <c r="F666" s="2">
        <f>SUM(F646:F665)</f>
        <v>354424</v>
      </c>
      <c r="G666" s="30">
        <f t="shared" ref="G666" si="1759">SUM(G646:G665)</f>
        <v>1255</v>
      </c>
      <c r="H666" s="2">
        <f t="shared" ref="H666" si="1760">SUM(H646:H665)</f>
        <v>257167</v>
      </c>
      <c r="I666" s="30">
        <f t="shared" ref="I666" si="1761">SUM(I646:I665)</f>
        <v>170</v>
      </c>
      <c r="J666" s="2">
        <f t="shared" ref="J666" si="1762">SUM(J646:J665)</f>
        <v>54591</v>
      </c>
      <c r="K666" s="30">
        <f t="shared" ref="K666" si="1763">SUM(K646:K665)</f>
        <v>198</v>
      </c>
      <c r="L666" s="2">
        <f t="shared" ref="L666" si="1764">SUM(L646:L665)</f>
        <v>195211</v>
      </c>
      <c r="M666" s="30">
        <f t="shared" ref="M666" si="1765">SUM(M646:M665)</f>
        <v>14</v>
      </c>
      <c r="N666" s="2">
        <f t="shared" ref="N666" si="1766">SUM(N646:N665)</f>
        <v>63440</v>
      </c>
      <c r="O666" s="30">
        <f t="shared" ref="O666" si="1767">SUM(O646:O665)</f>
        <v>13308</v>
      </c>
      <c r="P666" s="2">
        <f t="shared" ref="P666" si="1768">SUM(P646:P665)</f>
        <v>2082965</v>
      </c>
      <c r="Q666" s="30">
        <f t="shared" ref="Q666" si="1769">SUM(Q646:Q665)</f>
        <v>11100</v>
      </c>
      <c r="R666" s="2">
        <f t="shared" ref="R666" si="1770">SUM(R646:R665)</f>
        <v>1312267</v>
      </c>
      <c r="S666" s="30">
        <f t="shared" ref="S666" si="1771">SUM(S646:S665)</f>
        <v>1738</v>
      </c>
      <c r="T666" s="2">
        <f t="shared" ref="T666" si="1772">SUM(T646:T665)</f>
        <v>692396</v>
      </c>
      <c r="U666" s="30">
        <f t="shared" ref="U666" si="1773">SUM(U646:U665)</f>
        <v>591</v>
      </c>
      <c r="V666" s="2">
        <f t="shared" ref="V666" si="1774">SUM(V646:V665)</f>
        <v>991781</v>
      </c>
      <c r="W666" s="30">
        <f t="shared" ref="W666" si="1775">SUM(W646:W665)</f>
        <v>72</v>
      </c>
      <c r="X666" s="2">
        <f t="shared" ref="X666" si="1776">SUM(X646:X665)</f>
        <v>1081560</v>
      </c>
      <c r="Y666" s="30">
        <f t="shared" ref="Y666" si="1777">SUM(Y646:Y665)</f>
        <v>184</v>
      </c>
      <c r="Z666" s="2">
        <f t="shared" ref="Z666" si="1778">SUM(Z646:Z665)</f>
        <v>47087</v>
      </c>
      <c r="AA666" s="30">
        <f t="shared" ref="AA666" si="1779">SUM(AA646:AA665)</f>
        <v>5</v>
      </c>
      <c r="AB666" s="2">
        <f t="shared" ref="AB666" si="1780">SUM(AB646:AB665)</f>
        <v>1200</v>
      </c>
      <c r="AC666" s="30">
        <f t="shared" ref="AC666" si="1781">SUM(AC646:AC665)</f>
        <v>2585</v>
      </c>
      <c r="AD666" s="2">
        <f t="shared" ref="AD666" si="1782">SUM(AD646:AD665)</f>
        <v>2812824</v>
      </c>
      <c r="AE666" s="30">
        <f t="shared" ref="AE666" si="1783">SUM(AE646:AE665)</f>
        <v>1</v>
      </c>
      <c r="AF666" s="2">
        <f t="shared" ref="AF666" si="1784">SUM(AF646:AF665)</f>
        <v>4503</v>
      </c>
      <c r="AG666" s="30">
        <f t="shared" ref="AG666" si="1785">SUM(AG646:AG665)</f>
        <v>646</v>
      </c>
      <c r="AH666" s="2">
        <f t="shared" ref="AH666" si="1786">SUM(AH646:AH665)</f>
        <v>143212</v>
      </c>
      <c r="AI666" s="30">
        <f t="shared" ref="AI666" si="1787">SUM(AI646:AI665)</f>
        <v>1095</v>
      </c>
      <c r="AJ666" s="2">
        <f t="shared" ref="AJ666" si="1788">SUM(AJ646:AJ665)</f>
        <v>805927</v>
      </c>
      <c r="AK666" s="30">
        <f t="shared" ref="AK666" si="1789">SUM(AK646:AK665)</f>
        <v>611</v>
      </c>
      <c r="AL666" s="2">
        <f t="shared" ref="AL666" si="1790">SUM(AL646:AL665)</f>
        <v>99022</v>
      </c>
      <c r="AM666" s="30">
        <f t="shared" ref="AM666" si="1791">SUM(AM646:AM665)</f>
        <v>573</v>
      </c>
      <c r="AN666" s="2">
        <f t="shared" ref="AN666" si="1792">SUM(AN646:AN665)</f>
        <v>24470</v>
      </c>
      <c r="AO666" s="30">
        <f t="shared" ref="AO666" si="1793">SUM(AO646:AO665)</f>
        <v>1031</v>
      </c>
      <c r="AP666" s="2">
        <f t="shared" ref="AP666" si="1794">SUM(AP646:AP665)</f>
        <v>152692</v>
      </c>
      <c r="AQ666" s="30">
        <f t="shared" ref="AQ666" si="1795">SUM(AQ646:AQ665)</f>
        <v>155</v>
      </c>
      <c r="AR666" s="2">
        <f t="shared" ref="AR666" si="1796">SUM(AR646:AR665)</f>
        <v>36300</v>
      </c>
      <c r="AS666" s="30">
        <f t="shared" ref="AS666" si="1797">SUM(AS646:AS665)</f>
        <v>19850</v>
      </c>
      <c r="AT666" s="2">
        <f t="shared" ref="AT666" si="1798">SUM(AT646:AT665)</f>
        <v>6125615</v>
      </c>
      <c r="AU666" s="30">
        <f t="shared" ref="AU666" si="1799">SUM(AU646:AU665)</f>
        <v>12201</v>
      </c>
      <c r="AV666" s="2">
        <f t="shared" ref="AV666" si="1800">SUM(AV646:AV665)</f>
        <v>2465920</v>
      </c>
      <c r="AW666" s="30">
        <f t="shared" ref="AW666" si="1801">SUM(AW646:AW665)</f>
        <v>738</v>
      </c>
      <c r="AX666" s="2">
        <f t="shared" ref="AX666" si="1802">SUM(AX646:AX665)</f>
        <v>139904</v>
      </c>
      <c r="AY666" s="30">
        <f t="shared" ref="AY666" si="1803">SUM(AY646:AY665)</f>
        <v>0</v>
      </c>
      <c r="AZ666" s="2">
        <f t="shared" ref="AZ666" si="1804">SUM(AZ646:AZ665)</f>
        <v>0</v>
      </c>
      <c r="BA666" s="30">
        <f t="shared" ref="BA666" si="1805">SUM(BA646:BA665)</f>
        <v>62</v>
      </c>
      <c r="BB666" s="2">
        <f t="shared" ref="BB666" si="1806">SUM(BB646:BB665)</f>
        <v>107580</v>
      </c>
      <c r="BC666" s="30">
        <f t="shared" ref="BC666" si="1807">SUM(BC646:BC665)</f>
        <v>133</v>
      </c>
      <c r="BD666" s="2">
        <f t="shared" ref="BD666" si="1808">SUM(BD646:BD665)</f>
        <v>298325</v>
      </c>
      <c r="BE666" s="30">
        <f t="shared" ref="BE666" si="1809">SUM(BE646:BE665)</f>
        <v>2464</v>
      </c>
      <c r="BF666" s="2">
        <f t="shared" ref="BF666" si="1810">SUM(BF646:BF665)</f>
        <v>630168</v>
      </c>
      <c r="BG666" s="30">
        <f t="shared" ref="BG666" si="1811">SUM(BG646:BG665)</f>
        <v>3761</v>
      </c>
      <c r="BH666" s="2">
        <f t="shared" ref="BH666" si="1812">SUM(BH646:BH665)</f>
        <v>398432</v>
      </c>
      <c r="BI666" s="30">
        <f t="shared" ref="BI666" si="1813">SUM(BI646:BI665)</f>
        <v>6420</v>
      </c>
      <c r="BJ666" s="2">
        <f t="shared" ref="BJ666" si="1814">SUM(BJ646:BJ665)</f>
        <v>1434505</v>
      </c>
      <c r="BK666" s="30">
        <f t="shared" ref="BK666" si="1815">SUM(BK646:BK665)</f>
        <v>26270</v>
      </c>
      <c r="BL666" s="2">
        <f t="shared" ref="BL666" si="1816">SUM(BL646:BL665)</f>
        <v>7560120</v>
      </c>
    </row>
    <row r="667" spans="1:64" s="60" customFormat="1" ht="18" customHeight="1" thickBot="1" x14ac:dyDescent="0.3">
      <c r="A667" s="53"/>
      <c r="B667" s="54"/>
      <c r="C667" s="19">
        <v>0</v>
      </c>
      <c r="D667" s="45"/>
      <c r="E667" s="19">
        <v>0</v>
      </c>
      <c r="F667" s="45"/>
      <c r="G667" s="150">
        <v>0</v>
      </c>
      <c r="H667" s="150">
        <v>0</v>
      </c>
      <c r="I667" s="19"/>
      <c r="J667" s="19"/>
      <c r="K667" s="19"/>
      <c r="L667" s="19"/>
      <c r="M667" s="19"/>
      <c r="N667" s="19"/>
      <c r="O667" s="55">
        <f t="shared" si="1749"/>
        <v>0</v>
      </c>
      <c r="P667" s="55">
        <f t="shared" si="1750"/>
        <v>0</v>
      </c>
      <c r="Q667" s="19"/>
      <c r="R667" s="19"/>
      <c r="S667" s="19"/>
      <c r="T667" s="19"/>
      <c r="U667" s="19"/>
      <c r="V667" s="19"/>
      <c r="W667" s="19"/>
      <c r="X667" s="19"/>
      <c r="Y667" s="19"/>
      <c r="Z667" s="52"/>
      <c r="AA667" s="19"/>
      <c r="AB667" s="19"/>
      <c r="AC667" s="56">
        <f t="shared" si="1751"/>
        <v>0</v>
      </c>
      <c r="AD667" s="56">
        <f t="shared" si="1752"/>
        <v>0</v>
      </c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45"/>
      <c r="AS667" s="57">
        <f t="shared" si="1753"/>
        <v>0</v>
      </c>
      <c r="AT667" s="57">
        <f t="shared" si="1754"/>
        <v>0</v>
      </c>
      <c r="AU667" s="19"/>
      <c r="AV667" s="45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58">
        <f t="shared" si="1755"/>
        <v>0</v>
      </c>
      <c r="BJ667" s="59">
        <f t="shared" si="1756"/>
        <v>0</v>
      </c>
      <c r="BK667" s="58">
        <f t="shared" si="1757"/>
        <v>0</v>
      </c>
      <c r="BL667" s="59">
        <f t="shared" si="1758"/>
        <v>0</v>
      </c>
    </row>
    <row r="668" spans="1:64" s="60" customFormat="1" ht="18" customHeight="1" thickBot="1" x14ac:dyDescent="0.3">
      <c r="A668" s="53" t="s">
        <v>4</v>
      </c>
      <c r="B668" s="54" t="s">
        <v>64</v>
      </c>
      <c r="C668" s="19">
        <v>0</v>
      </c>
      <c r="D668" s="45">
        <v>0</v>
      </c>
      <c r="E668" s="19">
        <v>0</v>
      </c>
      <c r="F668" s="45">
        <v>0</v>
      </c>
      <c r="G668" s="150">
        <v>0</v>
      </c>
      <c r="H668" s="150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55">
        <f t="shared" si="1749"/>
        <v>0</v>
      </c>
      <c r="P668" s="55">
        <f t="shared" si="1750"/>
        <v>0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0</v>
      </c>
      <c r="X668" s="19">
        <v>0</v>
      </c>
      <c r="Y668" s="19">
        <v>0</v>
      </c>
      <c r="Z668" s="52">
        <v>0</v>
      </c>
      <c r="AA668" s="19">
        <v>0</v>
      </c>
      <c r="AB668" s="19">
        <v>0</v>
      </c>
      <c r="AC668" s="56">
        <f t="shared" si="1751"/>
        <v>0</v>
      </c>
      <c r="AD668" s="56">
        <f t="shared" si="1752"/>
        <v>0</v>
      </c>
      <c r="AE668" s="19">
        <v>0</v>
      </c>
      <c r="AF668" s="19">
        <v>0</v>
      </c>
      <c r="AG668" s="19">
        <v>0</v>
      </c>
      <c r="AH668" s="19">
        <v>0</v>
      </c>
      <c r="AI668" s="19">
        <v>0</v>
      </c>
      <c r="AJ668" s="19">
        <v>0</v>
      </c>
      <c r="AK668" s="19">
        <v>0</v>
      </c>
      <c r="AL668" s="19">
        <v>0</v>
      </c>
      <c r="AM668" s="19">
        <v>0</v>
      </c>
      <c r="AN668" s="19">
        <v>0</v>
      </c>
      <c r="AO668" s="19">
        <v>0</v>
      </c>
      <c r="AP668" s="19">
        <v>0</v>
      </c>
      <c r="AQ668" s="19">
        <v>0</v>
      </c>
      <c r="AR668" s="45">
        <v>0</v>
      </c>
      <c r="AS668" s="57">
        <f t="shared" si="1753"/>
        <v>0</v>
      </c>
      <c r="AT668" s="57">
        <f t="shared" si="1754"/>
        <v>0</v>
      </c>
      <c r="AU668" s="19">
        <v>0</v>
      </c>
      <c r="AV668" s="45">
        <v>0</v>
      </c>
      <c r="AW668" s="19">
        <v>0</v>
      </c>
      <c r="AX668" s="19">
        <v>0</v>
      </c>
      <c r="AY668" s="19">
        <v>0</v>
      </c>
      <c r="AZ668" s="19">
        <v>0</v>
      </c>
      <c r="BA668" s="19">
        <v>0</v>
      </c>
      <c r="BB668" s="19">
        <v>0</v>
      </c>
      <c r="BC668" s="19">
        <v>0</v>
      </c>
      <c r="BD668" s="19">
        <v>0</v>
      </c>
      <c r="BE668" s="19">
        <v>0</v>
      </c>
      <c r="BF668" s="19">
        <v>0</v>
      </c>
      <c r="BG668" s="19">
        <v>0</v>
      </c>
      <c r="BH668" s="19">
        <v>0</v>
      </c>
      <c r="BI668" s="58">
        <f t="shared" si="1755"/>
        <v>0</v>
      </c>
      <c r="BJ668" s="59">
        <f t="shared" si="1756"/>
        <v>0</v>
      </c>
      <c r="BK668" s="58">
        <f t="shared" si="1757"/>
        <v>0</v>
      </c>
      <c r="BL668" s="59">
        <f t="shared" si="1758"/>
        <v>0</v>
      </c>
    </row>
    <row r="669" spans="1:64" s="60" customFormat="1" ht="18" customHeight="1" thickBot="1" x14ac:dyDescent="0.3">
      <c r="A669" s="53" t="s">
        <v>20</v>
      </c>
      <c r="B669" s="54" t="s">
        <v>64</v>
      </c>
      <c r="C669" s="19">
        <v>0</v>
      </c>
      <c r="D669" s="45">
        <v>0</v>
      </c>
      <c r="E669" s="75">
        <v>0</v>
      </c>
      <c r="F669" s="45">
        <v>0</v>
      </c>
      <c r="G669" s="150">
        <v>0</v>
      </c>
      <c r="H669" s="150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55">
        <f t="shared" si="1749"/>
        <v>0</v>
      </c>
      <c r="P669" s="55">
        <f t="shared" si="1750"/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52">
        <v>0</v>
      </c>
      <c r="AA669" s="19">
        <v>0</v>
      </c>
      <c r="AB669" s="19">
        <v>0</v>
      </c>
      <c r="AC669" s="56">
        <f t="shared" si="1751"/>
        <v>0</v>
      </c>
      <c r="AD669" s="56">
        <f t="shared" si="1752"/>
        <v>0</v>
      </c>
      <c r="AE669" s="19">
        <v>0</v>
      </c>
      <c r="AF669" s="19">
        <v>0</v>
      </c>
      <c r="AG669" s="19">
        <v>0</v>
      </c>
      <c r="AH669" s="19">
        <v>0</v>
      </c>
      <c r="AI669" s="19">
        <v>0</v>
      </c>
      <c r="AJ669" s="19">
        <v>0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0</v>
      </c>
      <c r="AQ669" s="19">
        <v>0</v>
      </c>
      <c r="AR669" s="45">
        <v>0</v>
      </c>
      <c r="AS669" s="57">
        <f t="shared" si="1753"/>
        <v>0</v>
      </c>
      <c r="AT669" s="57">
        <f t="shared" si="1754"/>
        <v>0</v>
      </c>
      <c r="AU669" s="19">
        <v>0</v>
      </c>
      <c r="AV669" s="45">
        <v>0</v>
      </c>
      <c r="AW669" s="19">
        <v>0</v>
      </c>
      <c r="AX669" s="19">
        <v>0</v>
      </c>
      <c r="AY669" s="19">
        <v>0</v>
      </c>
      <c r="AZ669" s="19">
        <v>0</v>
      </c>
      <c r="BA669" s="19">
        <v>0</v>
      </c>
      <c r="BB669" s="19">
        <v>0</v>
      </c>
      <c r="BC669" s="19">
        <v>0</v>
      </c>
      <c r="BD669" s="19">
        <v>0</v>
      </c>
      <c r="BE669" s="19">
        <v>0</v>
      </c>
      <c r="BF669" s="19">
        <v>0</v>
      </c>
      <c r="BG669" s="19">
        <v>0</v>
      </c>
      <c r="BH669" s="19">
        <v>0</v>
      </c>
      <c r="BI669" s="58">
        <f t="shared" si="1755"/>
        <v>0</v>
      </c>
      <c r="BJ669" s="59">
        <f t="shared" si="1756"/>
        <v>0</v>
      </c>
      <c r="BK669" s="58">
        <f t="shared" si="1757"/>
        <v>0</v>
      </c>
      <c r="BL669" s="59">
        <f t="shared" si="1758"/>
        <v>0</v>
      </c>
    </row>
    <row r="670" spans="1:64" s="60" customFormat="1" ht="18" customHeight="1" thickBot="1" x14ac:dyDescent="0.3">
      <c r="A670" s="53" t="s">
        <v>5</v>
      </c>
      <c r="B670" s="54" t="s">
        <v>64</v>
      </c>
      <c r="C670" s="19">
        <v>0</v>
      </c>
      <c r="D670" s="45">
        <v>0</v>
      </c>
      <c r="E670" s="19">
        <v>0</v>
      </c>
      <c r="F670" s="45">
        <v>0</v>
      </c>
      <c r="G670" s="150">
        <v>0</v>
      </c>
      <c r="H670" s="150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55">
        <f t="shared" si="1749"/>
        <v>0</v>
      </c>
      <c r="P670" s="55">
        <f t="shared" si="1750"/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19">
        <v>0</v>
      </c>
      <c r="Z670" s="52">
        <v>0</v>
      </c>
      <c r="AA670" s="19">
        <v>0</v>
      </c>
      <c r="AB670" s="19">
        <v>0</v>
      </c>
      <c r="AC670" s="56">
        <f t="shared" si="1751"/>
        <v>0</v>
      </c>
      <c r="AD670" s="56">
        <f t="shared" si="1752"/>
        <v>0</v>
      </c>
      <c r="AE670" s="19">
        <v>0</v>
      </c>
      <c r="AF670" s="19">
        <v>0</v>
      </c>
      <c r="AG670" s="19">
        <v>0</v>
      </c>
      <c r="AH670" s="19">
        <v>0</v>
      </c>
      <c r="AI670" s="19">
        <v>0</v>
      </c>
      <c r="AJ670" s="19">
        <v>0</v>
      </c>
      <c r="AK670" s="19">
        <v>0</v>
      </c>
      <c r="AL670" s="19">
        <v>0</v>
      </c>
      <c r="AM670" s="19">
        <v>0</v>
      </c>
      <c r="AN670" s="19">
        <v>0</v>
      </c>
      <c r="AO670" s="19">
        <v>0</v>
      </c>
      <c r="AP670" s="19">
        <v>0</v>
      </c>
      <c r="AQ670" s="19">
        <v>0</v>
      </c>
      <c r="AR670" s="45">
        <v>0</v>
      </c>
      <c r="AS670" s="57">
        <f t="shared" si="1753"/>
        <v>0</v>
      </c>
      <c r="AT670" s="57">
        <f t="shared" si="1754"/>
        <v>0</v>
      </c>
      <c r="AU670" s="19">
        <v>0</v>
      </c>
      <c r="AV670" s="45">
        <v>0</v>
      </c>
      <c r="AW670" s="19">
        <v>0</v>
      </c>
      <c r="AX670" s="19">
        <v>0</v>
      </c>
      <c r="AY670" s="19">
        <v>0</v>
      </c>
      <c r="AZ670" s="19">
        <v>0</v>
      </c>
      <c r="BA670" s="19">
        <v>0</v>
      </c>
      <c r="BB670" s="19">
        <v>0</v>
      </c>
      <c r="BC670" s="19">
        <v>0</v>
      </c>
      <c r="BD670" s="19">
        <v>0</v>
      </c>
      <c r="BE670" s="19">
        <v>0</v>
      </c>
      <c r="BF670" s="19">
        <v>0</v>
      </c>
      <c r="BG670" s="19">
        <v>0</v>
      </c>
      <c r="BH670" s="19">
        <v>0</v>
      </c>
      <c r="BI670" s="58">
        <f t="shared" si="1755"/>
        <v>0</v>
      </c>
      <c r="BJ670" s="59">
        <f t="shared" si="1756"/>
        <v>0</v>
      </c>
      <c r="BK670" s="58">
        <f t="shared" si="1757"/>
        <v>0</v>
      </c>
      <c r="BL670" s="59">
        <f t="shared" si="1758"/>
        <v>0</v>
      </c>
    </row>
    <row r="671" spans="1:64" s="60" customFormat="1" ht="18" customHeight="1" thickBot="1" x14ac:dyDescent="0.3">
      <c r="A671" s="53" t="s">
        <v>25</v>
      </c>
      <c r="B671" s="54" t="s">
        <v>64</v>
      </c>
      <c r="C671" s="19">
        <v>0</v>
      </c>
      <c r="D671" s="45">
        <v>0</v>
      </c>
      <c r="E671" s="19">
        <v>0</v>
      </c>
      <c r="F671" s="45">
        <v>0</v>
      </c>
      <c r="G671" s="150">
        <v>0</v>
      </c>
      <c r="H671" s="150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55">
        <f t="shared" si="1749"/>
        <v>0</v>
      </c>
      <c r="P671" s="55">
        <f t="shared" si="1750"/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19">
        <v>0</v>
      </c>
      <c r="Z671" s="52">
        <v>0</v>
      </c>
      <c r="AA671" s="19">
        <v>0</v>
      </c>
      <c r="AB671" s="19">
        <v>0</v>
      </c>
      <c r="AC671" s="56">
        <f t="shared" si="1751"/>
        <v>0</v>
      </c>
      <c r="AD671" s="56">
        <f t="shared" si="1752"/>
        <v>0</v>
      </c>
      <c r="AE671" s="19">
        <v>0</v>
      </c>
      <c r="AF671" s="19">
        <v>0</v>
      </c>
      <c r="AG671" s="19">
        <v>0</v>
      </c>
      <c r="AH671" s="19">
        <v>0</v>
      </c>
      <c r="AI671" s="19">
        <v>0</v>
      </c>
      <c r="AJ671" s="19">
        <v>0</v>
      </c>
      <c r="AK671" s="19">
        <v>0</v>
      </c>
      <c r="AL671" s="19">
        <v>0</v>
      </c>
      <c r="AM671" s="19">
        <v>0</v>
      </c>
      <c r="AN671" s="19">
        <v>0</v>
      </c>
      <c r="AO671" s="19">
        <v>0</v>
      </c>
      <c r="AP671" s="19">
        <v>0</v>
      </c>
      <c r="AQ671" s="19">
        <v>0</v>
      </c>
      <c r="AR671" s="45">
        <v>0</v>
      </c>
      <c r="AS671" s="57">
        <f t="shared" si="1753"/>
        <v>0</v>
      </c>
      <c r="AT671" s="57">
        <f t="shared" si="1754"/>
        <v>0</v>
      </c>
      <c r="AU671" s="19">
        <v>0</v>
      </c>
      <c r="AV671" s="45">
        <v>0</v>
      </c>
      <c r="AW671" s="19">
        <v>0</v>
      </c>
      <c r="AX671" s="19">
        <v>0</v>
      </c>
      <c r="AY671" s="19">
        <v>0</v>
      </c>
      <c r="AZ671" s="19">
        <v>0</v>
      </c>
      <c r="BA671" s="19">
        <v>0</v>
      </c>
      <c r="BB671" s="19">
        <v>0</v>
      </c>
      <c r="BC671" s="19">
        <v>0</v>
      </c>
      <c r="BD671" s="19">
        <v>0</v>
      </c>
      <c r="BE671" s="19">
        <v>0</v>
      </c>
      <c r="BF671" s="19">
        <v>0</v>
      </c>
      <c r="BG671" s="19">
        <v>0</v>
      </c>
      <c r="BH671" s="19">
        <v>0</v>
      </c>
      <c r="BI671" s="58">
        <f t="shared" si="1755"/>
        <v>0</v>
      </c>
      <c r="BJ671" s="59">
        <f t="shared" si="1756"/>
        <v>0</v>
      </c>
      <c r="BK671" s="58">
        <f t="shared" si="1757"/>
        <v>0</v>
      </c>
      <c r="BL671" s="59">
        <f t="shared" si="1758"/>
        <v>0</v>
      </c>
    </row>
    <row r="672" spans="1:64" s="60" customFormat="1" ht="18" customHeight="1" thickBot="1" x14ac:dyDescent="0.3">
      <c r="A672" s="53" t="s">
        <v>6</v>
      </c>
      <c r="B672" s="54" t="s">
        <v>64</v>
      </c>
      <c r="C672" s="19">
        <v>0</v>
      </c>
      <c r="D672" s="45">
        <v>0</v>
      </c>
      <c r="E672" s="19">
        <v>0</v>
      </c>
      <c r="F672" s="45">
        <v>0</v>
      </c>
      <c r="G672" s="150">
        <v>0</v>
      </c>
      <c r="H672" s="150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55">
        <f t="shared" si="1749"/>
        <v>0</v>
      </c>
      <c r="P672" s="55">
        <f t="shared" si="1750"/>
        <v>0</v>
      </c>
      <c r="Q672" s="19">
        <v>0</v>
      </c>
      <c r="R672" s="19">
        <v>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0</v>
      </c>
      <c r="Y672" s="19">
        <v>0</v>
      </c>
      <c r="Z672" s="52">
        <v>0</v>
      </c>
      <c r="AA672" s="19">
        <v>0</v>
      </c>
      <c r="AB672" s="19">
        <v>0</v>
      </c>
      <c r="AC672" s="56">
        <f t="shared" si="1751"/>
        <v>0</v>
      </c>
      <c r="AD672" s="56">
        <f t="shared" si="1752"/>
        <v>0</v>
      </c>
      <c r="AE672" s="19">
        <v>0</v>
      </c>
      <c r="AF672" s="19">
        <v>0</v>
      </c>
      <c r="AG672" s="19">
        <v>0</v>
      </c>
      <c r="AH672" s="19">
        <v>0</v>
      </c>
      <c r="AI672" s="19">
        <v>0</v>
      </c>
      <c r="AJ672" s="19">
        <v>0</v>
      </c>
      <c r="AK672" s="19">
        <v>0</v>
      </c>
      <c r="AL672" s="19">
        <v>0</v>
      </c>
      <c r="AM672" s="19">
        <v>0</v>
      </c>
      <c r="AN672" s="19">
        <v>0</v>
      </c>
      <c r="AO672" s="19">
        <v>0</v>
      </c>
      <c r="AP672" s="19">
        <v>0</v>
      </c>
      <c r="AQ672" s="19">
        <v>0</v>
      </c>
      <c r="AR672" s="45">
        <v>0</v>
      </c>
      <c r="AS672" s="57">
        <f t="shared" si="1753"/>
        <v>0</v>
      </c>
      <c r="AT672" s="57">
        <f t="shared" si="1754"/>
        <v>0</v>
      </c>
      <c r="AU672" s="19">
        <v>0</v>
      </c>
      <c r="AV672" s="45">
        <v>0</v>
      </c>
      <c r="AW672" s="19">
        <v>0</v>
      </c>
      <c r="AX672" s="19">
        <v>0</v>
      </c>
      <c r="AY672" s="19">
        <v>0</v>
      </c>
      <c r="AZ672" s="19">
        <v>0</v>
      </c>
      <c r="BA672" s="19">
        <v>0</v>
      </c>
      <c r="BB672" s="19">
        <v>0</v>
      </c>
      <c r="BC672" s="19">
        <v>0</v>
      </c>
      <c r="BD672" s="19">
        <v>0</v>
      </c>
      <c r="BE672" s="19">
        <v>0</v>
      </c>
      <c r="BF672" s="19">
        <v>0</v>
      </c>
      <c r="BG672" s="19">
        <v>0</v>
      </c>
      <c r="BH672" s="19">
        <v>0</v>
      </c>
      <c r="BI672" s="58">
        <f t="shared" si="1755"/>
        <v>0</v>
      </c>
      <c r="BJ672" s="59">
        <f t="shared" si="1756"/>
        <v>0</v>
      </c>
      <c r="BK672" s="58">
        <f t="shared" si="1757"/>
        <v>0</v>
      </c>
      <c r="BL672" s="59">
        <f t="shared" si="1758"/>
        <v>0</v>
      </c>
    </row>
    <row r="673" spans="1:64" s="60" customFormat="1" ht="18" customHeight="1" thickBot="1" x14ac:dyDescent="0.3">
      <c r="A673" s="53" t="s">
        <v>27</v>
      </c>
      <c r="B673" s="54" t="s">
        <v>64</v>
      </c>
      <c r="C673" s="19">
        <v>0</v>
      </c>
      <c r="D673" s="45">
        <v>0</v>
      </c>
      <c r="E673" s="19">
        <v>0</v>
      </c>
      <c r="F673" s="45">
        <v>0</v>
      </c>
      <c r="G673" s="150">
        <v>0</v>
      </c>
      <c r="H673" s="150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55">
        <f t="shared" si="1749"/>
        <v>0</v>
      </c>
      <c r="P673" s="55">
        <f t="shared" si="1750"/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0</v>
      </c>
      <c r="Z673" s="52">
        <v>0</v>
      </c>
      <c r="AA673" s="19">
        <v>0</v>
      </c>
      <c r="AB673" s="19">
        <v>0</v>
      </c>
      <c r="AC673" s="56">
        <f t="shared" si="1751"/>
        <v>0</v>
      </c>
      <c r="AD673" s="56">
        <f t="shared" si="1752"/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  <c r="AJ673" s="19">
        <v>0</v>
      </c>
      <c r="AK673" s="19">
        <v>0</v>
      </c>
      <c r="AL673" s="19">
        <v>0</v>
      </c>
      <c r="AM673" s="19">
        <v>0</v>
      </c>
      <c r="AN673" s="19">
        <v>0</v>
      </c>
      <c r="AO673" s="19">
        <v>0</v>
      </c>
      <c r="AP673" s="19">
        <v>0</v>
      </c>
      <c r="AQ673" s="19">
        <v>0</v>
      </c>
      <c r="AR673" s="45">
        <v>0</v>
      </c>
      <c r="AS673" s="57">
        <f t="shared" si="1753"/>
        <v>0</v>
      </c>
      <c r="AT673" s="57">
        <f t="shared" si="1754"/>
        <v>0</v>
      </c>
      <c r="AU673" s="19">
        <v>0</v>
      </c>
      <c r="AV673" s="45">
        <v>0</v>
      </c>
      <c r="AW673" s="19">
        <v>0</v>
      </c>
      <c r="AX673" s="19">
        <v>0</v>
      </c>
      <c r="AY673" s="19">
        <v>0</v>
      </c>
      <c r="AZ673" s="19">
        <v>0</v>
      </c>
      <c r="BA673" s="19">
        <v>0</v>
      </c>
      <c r="BB673" s="19">
        <v>0</v>
      </c>
      <c r="BC673" s="19">
        <v>0</v>
      </c>
      <c r="BD673" s="19">
        <v>0</v>
      </c>
      <c r="BE673" s="19">
        <v>0</v>
      </c>
      <c r="BF673" s="19">
        <v>0</v>
      </c>
      <c r="BG673" s="19">
        <v>0</v>
      </c>
      <c r="BH673" s="19">
        <v>0</v>
      </c>
      <c r="BI673" s="58">
        <f t="shared" si="1755"/>
        <v>0</v>
      </c>
      <c r="BJ673" s="59">
        <f t="shared" si="1756"/>
        <v>0</v>
      </c>
      <c r="BK673" s="58">
        <f t="shared" si="1757"/>
        <v>0</v>
      </c>
      <c r="BL673" s="59">
        <f t="shared" si="1758"/>
        <v>0</v>
      </c>
    </row>
    <row r="674" spans="1:64" s="60" customFormat="1" ht="18" customHeight="1" thickBot="1" x14ac:dyDescent="0.3">
      <c r="A674" s="53" t="s">
        <v>7</v>
      </c>
      <c r="B674" s="54" t="s">
        <v>64</v>
      </c>
      <c r="C674" s="19">
        <v>0</v>
      </c>
      <c r="D674" s="45">
        <v>0</v>
      </c>
      <c r="E674" s="19">
        <v>0</v>
      </c>
      <c r="F674" s="45">
        <v>0</v>
      </c>
      <c r="G674" s="150">
        <v>0</v>
      </c>
      <c r="H674" s="150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55">
        <f t="shared" si="1749"/>
        <v>0</v>
      </c>
      <c r="P674" s="55">
        <f t="shared" si="1750"/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0</v>
      </c>
      <c r="Y674" s="19">
        <v>0</v>
      </c>
      <c r="Z674" s="52">
        <v>0</v>
      </c>
      <c r="AA674" s="19">
        <v>0</v>
      </c>
      <c r="AB674" s="19">
        <v>0</v>
      </c>
      <c r="AC674" s="56">
        <f t="shared" si="1751"/>
        <v>0</v>
      </c>
      <c r="AD674" s="56">
        <f t="shared" si="1752"/>
        <v>0</v>
      </c>
      <c r="AE674" s="19">
        <v>0</v>
      </c>
      <c r="AF674" s="19">
        <v>0</v>
      </c>
      <c r="AG674" s="19">
        <v>0</v>
      </c>
      <c r="AH674" s="19">
        <v>0</v>
      </c>
      <c r="AI674" s="19">
        <v>0</v>
      </c>
      <c r="AJ674" s="19">
        <v>0</v>
      </c>
      <c r="AK674" s="19">
        <v>0</v>
      </c>
      <c r="AL674" s="19">
        <v>0</v>
      </c>
      <c r="AM674" s="19">
        <v>0</v>
      </c>
      <c r="AN674" s="19">
        <v>0</v>
      </c>
      <c r="AO674" s="19">
        <v>0</v>
      </c>
      <c r="AP674" s="19">
        <v>0</v>
      </c>
      <c r="AQ674" s="19">
        <v>0</v>
      </c>
      <c r="AR674" s="45">
        <v>0</v>
      </c>
      <c r="AS674" s="57">
        <f t="shared" si="1753"/>
        <v>0</v>
      </c>
      <c r="AT674" s="57">
        <f t="shared" si="1754"/>
        <v>0</v>
      </c>
      <c r="AU674" s="19">
        <v>0</v>
      </c>
      <c r="AV674" s="45">
        <v>0</v>
      </c>
      <c r="AW674" s="19">
        <v>0</v>
      </c>
      <c r="AX674" s="19">
        <v>0</v>
      </c>
      <c r="AY674" s="19">
        <v>0</v>
      </c>
      <c r="AZ674" s="19">
        <v>0</v>
      </c>
      <c r="BA674" s="19">
        <v>0</v>
      </c>
      <c r="BB674" s="19">
        <v>0</v>
      </c>
      <c r="BC674" s="19">
        <v>0</v>
      </c>
      <c r="BD674" s="19">
        <v>0</v>
      </c>
      <c r="BE674" s="19">
        <v>0</v>
      </c>
      <c r="BF674" s="19">
        <v>0</v>
      </c>
      <c r="BG674" s="19">
        <v>0</v>
      </c>
      <c r="BH674" s="19">
        <v>0</v>
      </c>
      <c r="BI674" s="58">
        <f t="shared" si="1755"/>
        <v>0</v>
      </c>
      <c r="BJ674" s="59">
        <f t="shared" si="1756"/>
        <v>0</v>
      </c>
      <c r="BK674" s="58">
        <f t="shared" si="1757"/>
        <v>0</v>
      </c>
      <c r="BL674" s="59">
        <f t="shared" si="1758"/>
        <v>0</v>
      </c>
    </row>
    <row r="675" spans="1:64" s="60" customFormat="1" ht="18" customHeight="1" thickBot="1" x14ac:dyDescent="0.3">
      <c r="A675" s="53" t="s">
        <v>21</v>
      </c>
      <c r="B675" s="54" t="s">
        <v>64</v>
      </c>
      <c r="C675" s="19">
        <v>0</v>
      </c>
      <c r="D675" s="45">
        <v>0</v>
      </c>
      <c r="E675" s="19">
        <v>0</v>
      </c>
      <c r="F675" s="45">
        <v>0</v>
      </c>
      <c r="G675" s="150">
        <v>0</v>
      </c>
      <c r="H675" s="150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55">
        <f t="shared" si="1749"/>
        <v>0</v>
      </c>
      <c r="P675" s="55">
        <f t="shared" si="1750"/>
        <v>0</v>
      </c>
      <c r="Q675" s="19">
        <v>0</v>
      </c>
      <c r="R675" s="19">
        <v>0</v>
      </c>
      <c r="S675" s="19">
        <v>0</v>
      </c>
      <c r="T675" s="19">
        <v>0</v>
      </c>
      <c r="U675" s="19">
        <v>0</v>
      </c>
      <c r="V675" s="19">
        <v>0</v>
      </c>
      <c r="W675" s="19">
        <v>0</v>
      </c>
      <c r="X675" s="19">
        <v>0</v>
      </c>
      <c r="Y675" s="19">
        <v>0</v>
      </c>
      <c r="Z675" s="52">
        <v>0</v>
      </c>
      <c r="AA675" s="19">
        <v>0</v>
      </c>
      <c r="AB675" s="19">
        <v>0</v>
      </c>
      <c r="AC675" s="56">
        <f t="shared" si="1751"/>
        <v>0</v>
      </c>
      <c r="AD675" s="56">
        <f t="shared" si="1752"/>
        <v>0</v>
      </c>
      <c r="AE675" s="19">
        <v>0</v>
      </c>
      <c r="AF675" s="19">
        <v>0</v>
      </c>
      <c r="AG675" s="19">
        <v>0</v>
      </c>
      <c r="AH675" s="19">
        <v>0</v>
      </c>
      <c r="AI675" s="19">
        <v>0</v>
      </c>
      <c r="AJ675" s="19">
        <v>0</v>
      </c>
      <c r="AK675" s="19">
        <v>0</v>
      </c>
      <c r="AL675" s="19">
        <v>0</v>
      </c>
      <c r="AM675" s="19">
        <v>0</v>
      </c>
      <c r="AN675" s="19">
        <v>0</v>
      </c>
      <c r="AO675" s="19">
        <v>0</v>
      </c>
      <c r="AP675" s="19">
        <v>0</v>
      </c>
      <c r="AQ675" s="19">
        <v>0</v>
      </c>
      <c r="AR675" s="45">
        <v>0</v>
      </c>
      <c r="AS675" s="57">
        <f t="shared" si="1753"/>
        <v>0</v>
      </c>
      <c r="AT675" s="57">
        <f t="shared" si="1754"/>
        <v>0</v>
      </c>
      <c r="AU675" s="19">
        <v>0</v>
      </c>
      <c r="AV675" s="45">
        <v>0</v>
      </c>
      <c r="AW675" s="19">
        <v>0</v>
      </c>
      <c r="AX675" s="19">
        <v>0</v>
      </c>
      <c r="AY675" s="19">
        <v>0</v>
      </c>
      <c r="AZ675" s="19">
        <v>0</v>
      </c>
      <c r="BA675" s="19">
        <v>0</v>
      </c>
      <c r="BB675" s="19">
        <v>0</v>
      </c>
      <c r="BC675" s="19">
        <v>0</v>
      </c>
      <c r="BD675" s="19">
        <v>0</v>
      </c>
      <c r="BE675" s="19">
        <v>0</v>
      </c>
      <c r="BF675" s="19">
        <v>0</v>
      </c>
      <c r="BG675" s="19">
        <v>0</v>
      </c>
      <c r="BH675" s="19">
        <v>0</v>
      </c>
      <c r="BI675" s="58">
        <f t="shared" si="1755"/>
        <v>0</v>
      </c>
      <c r="BJ675" s="59">
        <f t="shared" si="1756"/>
        <v>0</v>
      </c>
      <c r="BK675" s="58">
        <f t="shared" si="1757"/>
        <v>0</v>
      </c>
      <c r="BL675" s="59">
        <f t="shared" si="1758"/>
        <v>0</v>
      </c>
    </row>
    <row r="676" spans="1:64" s="60" customFormat="1" ht="18" customHeight="1" thickBot="1" x14ac:dyDescent="0.3">
      <c r="A676" s="53" t="s">
        <v>8</v>
      </c>
      <c r="B676" s="54" t="s">
        <v>64</v>
      </c>
      <c r="C676" s="19">
        <v>0</v>
      </c>
      <c r="D676" s="45">
        <v>0</v>
      </c>
      <c r="E676" s="19">
        <v>0</v>
      </c>
      <c r="F676" s="45">
        <v>0</v>
      </c>
      <c r="G676" s="150">
        <v>0</v>
      </c>
      <c r="H676" s="150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55">
        <f t="shared" si="1749"/>
        <v>0</v>
      </c>
      <c r="P676" s="55">
        <f t="shared" si="1750"/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19">
        <v>0</v>
      </c>
      <c r="Z676" s="52">
        <v>0</v>
      </c>
      <c r="AA676" s="19">
        <v>0</v>
      </c>
      <c r="AB676" s="19">
        <v>0</v>
      </c>
      <c r="AC676" s="56">
        <f t="shared" si="1751"/>
        <v>0</v>
      </c>
      <c r="AD676" s="56">
        <f t="shared" si="1752"/>
        <v>0</v>
      </c>
      <c r="AE676" s="19">
        <v>0</v>
      </c>
      <c r="AF676" s="19">
        <v>0</v>
      </c>
      <c r="AG676" s="19">
        <v>0</v>
      </c>
      <c r="AH676" s="19">
        <v>0</v>
      </c>
      <c r="AI676" s="19">
        <v>0</v>
      </c>
      <c r="AJ676" s="19">
        <v>0</v>
      </c>
      <c r="AK676" s="19">
        <v>0</v>
      </c>
      <c r="AL676" s="19">
        <v>0</v>
      </c>
      <c r="AM676" s="19">
        <v>0</v>
      </c>
      <c r="AN676" s="19">
        <v>0</v>
      </c>
      <c r="AO676" s="19">
        <v>0</v>
      </c>
      <c r="AP676" s="19">
        <v>0</v>
      </c>
      <c r="AQ676" s="19">
        <v>0</v>
      </c>
      <c r="AR676" s="45">
        <v>0</v>
      </c>
      <c r="AS676" s="57">
        <f t="shared" si="1753"/>
        <v>0</v>
      </c>
      <c r="AT676" s="57">
        <f t="shared" si="1754"/>
        <v>0</v>
      </c>
      <c r="AU676" s="19">
        <v>0</v>
      </c>
      <c r="AV676" s="45">
        <v>0</v>
      </c>
      <c r="AW676" s="19">
        <v>0</v>
      </c>
      <c r="AX676" s="19">
        <v>0</v>
      </c>
      <c r="AY676" s="19">
        <v>0</v>
      </c>
      <c r="AZ676" s="19">
        <v>0</v>
      </c>
      <c r="BA676" s="19">
        <v>0</v>
      </c>
      <c r="BB676" s="19">
        <v>0</v>
      </c>
      <c r="BC676" s="19">
        <v>0</v>
      </c>
      <c r="BD676" s="19">
        <v>0</v>
      </c>
      <c r="BE676" s="19">
        <v>0</v>
      </c>
      <c r="BF676" s="19">
        <v>0</v>
      </c>
      <c r="BG676" s="19">
        <v>0</v>
      </c>
      <c r="BH676" s="19">
        <v>0</v>
      </c>
      <c r="BI676" s="58">
        <f t="shared" si="1755"/>
        <v>0</v>
      </c>
      <c r="BJ676" s="59">
        <f t="shared" si="1756"/>
        <v>0</v>
      </c>
      <c r="BK676" s="58">
        <f t="shared" si="1757"/>
        <v>0</v>
      </c>
      <c r="BL676" s="59">
        <f t="shared" si="1758"/>
        <v>0</v>
      </c>
    </row>
    <row r="677" spans="1:64" s="60" customFormat="1" ht="18" customHeight="1" thickBot="1" x14ac:dyDescent="0.3">
      <c r="A677" s="53" t="s">
        <v>9</v>
      </c>
      <c r="B677" s="54" t="s">
        <v>64</v>
      </c>
      <c r="C677" s="19">
        <v>0</v>
      </c>
      <c r="D677" s="45">
        <v>0</v>
      </c>
      <c r="E677" s="19">
        <v>0</v>
      </c>
      <c r="F677" s="45">
        <v>0</v>
      </c>
      <c r="G677" s="150">
        <v>0</v>
      </c>
      <c r="H677" s="150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55">
        <f t="shared" si="1749"/>
        <v>0</v>
      </c>
      <c r="P677" s="55">
        <f t="shared" si="1750"/>
        <v>0</v>
      </c>
      <c r="Q677" s="19">
        <v>0</v>
      </c>
      <c r="R677" s="19">
        <v>0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52">
        <v>0</v>
      </c>
      <c r="AA677" s="19">
        <v>0</v>
      </c>
      <c r="AB677" s="19">
        <v>0</v>
      </c>
      <c r="AC677" s="56">
        <f t="shared" si="1751"/>
        <v>0</v>
      </c>
      <c r="AD677" s="56">
        <f t="shared" si="1752"/>
        <v>0</v>
      </c>
      <c r="AE677" s="19">
        <v>0</v>
      </c>
      <c r="AF677" s="19">
        <v>0</v>
      </c>
      <c r="AG677" s="19">
        <v>0</v>
      </c>
      <c r="AH677" s="19">
        <v>0</v>
      </c>
      <c r="AI677" s="19">
        <v>0</v>
      </c>
      <c r="AJ677" s="19">
        <v>0</v>
      </c>
      <c r="AK677" s="19">
        <v>0</v>
      </c>
      <c r="AL677" s="19">
        <v>0</v>
      </c>
      <c r="AM677" s="19">
        <v>0</v>
      </c>
      <c r="AN677" s="19">
        <v>0</v>
      </c>
      <c r="AO677" s="19">
        <v>0</v>
      </c>
      <c r="AP677" s="19">
        <v>0</v>
      </c>
      <c r="AQ677" s="19">
        <v>0</v>
      </c>
      <c r="AR677" s="45">
        <v>0</v>
      </c>
      <c r="AS677" s="57">
        <f t="shared" si="1753"/>
        <v>0</v>
      </c>
      <c r="AT677" s="57">
        <f t="shared" si="1754"/>
        <v>0</v>
      </c>
      <c r="AU677" s="19">
        <v>0</v>
      </c>
      <c r="AV677" s="45">
        <v>0</v>
      </c>
      <c r="AW677" s="19">
        <v>0</v>
      </c>
      <c r="AX677" s="19">
        <v>0</v>
      </c>
      <c r="AY677" s="19">
        <v>0</v>
      </c>
      <c r="AZ677" s="19">
        <v>0</v>
      </c>
      <c r="BA677" s="19">
        <v>0</v>
      </c>
      <c r="BB677" s="19">
        <v>0</v>
      </c>
      <c r="BC677" s="19">
        <v>0</v>
      </c>
      <c r="BD677" s="19">
        <v>0</v>
      </c>
      <c r="BE677" s="19">
        <v>0</v>
      </c>
      <c r="BF677" s="19">
        <v>0</v>
      </c>
      <c r="BG677" s="19">
        <v>0</v>
      </c>
      <c r="BH677" s="19">
        <v>0</v>
      </c>
      <c r="BI677" s="58">
        <f t="shared" si="1755"/>
        <v>0</v>
      </c>
      <c r="BJ677" s="59">
        <f t="shared" si="1756"/>
        <v>0</v>
      </c>
      <c r="BK677" s="58">
        <f t="shared" si="1757"/>
        <v>0</v>
      </c>
      <c r="BL677" s="59">
        <f t="shared" si="1758"/>
        <v>0</v>
      </c>
    </row>
    <row r="678" spans="1:64" s="60" customFormat="1" ht="18" customHeight="1" thickBot="1" x14ac:dyDescent="0.3">
      <c r="A678" s="53" t="s">
        <v>10</v>
      </c>
      <c r="B678" s="54" t="s">
        <v>64</v>
      </c>
      <c r="C678" s="19">
        <v>0</v>
      </c>
      <c r="D678" s="45">
        <v>0</v>
      </c>
      <c r="E678" s="19">
        <v>0</v>
      </c>
      <c r="F678" s="45">
        <v>0</v>
      </c>
      <c r="G678" s="150">
        <v>0</v>
      </c>
      <c r="H678" s="150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0</v>
      </c>
      <c r="N678" s="19">
        <v>0</v>
      </c>
      <c r="O678" s="55">
        <f t="shared" si="1749"/>
        <v>0</v>
      </c>
      <c r="P678" s="55">
        <f t="shared" si="1750"/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52">
        <v>0</v>
      </c>
      <c r="AA678" s="19">
        <v>0</v>
      </c>
      <c r="AB678" s="19">
        <v>0</v>
      </c>
      <c r="AC678" s="56">
        <f t="shared" si="1751"/>
        <v>0</v>
      </c>
      <c r="AD678" s="56">
        <f t="shared" si="1752"/>
        <v>0</v>
      </c>
      <c r="AE678" s="19">
        <v>0</v>
      </c>
      <c r="AF678" s="19">
        <v>0</v>
      </c>
      <c r="AG678" s="19">
        <v>0</v>
      </c>
      <c r="AH678" s="19">
        <v>0</v>
      </c>
      <c r="AI678" s="19">
        <v>0</v>
      </c>
      <c r="AJ678" s="19">
        <v>0</v>
      </c>
      <c r="AK678" s="19">
        <v>0</v>
      </c>
      <c r="AL678" s="19">
        <v>0</v>
      </c>
      <c r="AM678" s="19">
        <v>0</v>
      </c>
      <c r="AN678" s="19">
        <v>0</v>
      </c>
      <c r="AO678" s="19">
        <v>0</v>
      </c>
      <c r="AP678" s="19">
        <v>0</v>
      </c>
      <c r="AQ678" s="19">
        <v>0</v>
      </c>
      <c r="AR678" s="45">
        <v>0</v>
      </c>
      <c r="AS678" s="57">
        <f t="shared" si="1753"/>
        <v>0</v>
      </c>
      <c r="AT678" s="57">
        <f t="shared" si="1754"/>
        <v>0</v>
      </c>
      <c r="AU678" s="19">
        <v>0</v>
      </c>
      <c r="AV678" s="45">
        <v>0</v>
      </c>
      <c r="AW678" s="19">
        <v>0</v>
      </c>
      <c r="AX678" s="19">
        <v>0</v>
      </c>
      <c r="AY678" s="19">
        <v>0</v>
      </c>
      <c r="AZ678" s="19">
        <v>0</v>
      </c>
      <c r="BA678" s="19">
        <v>0</v>
      </c>
      <c r="BB678" s="19">
        <v>0</v>
      </c>
      <c r="BC678" s="19">
        <v>0</v>
      </c>
      <c r="BD678" s="19">
        <v>0</v>
      </c>
      <c r="BE678" s="19">
        <v>0</v>
      </c>
      <c r="BF678" s="19">
        <v>0</v>
      </c>
      <c r="BG678" s="19">
        <v>0</v>
      </c>
      <c r="BH678" s="19">
        <v>0</v>
      </c>
      <c r="BI678" s="58">
        <f t="shared" si="1755"/>
        <v>0</v>
      </c>
      <c r="BJ678" s="59">
        <f t="shared" si="1756"/>
        <v>0</v>
      </c>
      <c r="BK678" s="58">
        <f t="shared" si="1757"/>
        <v>0</v>
      </c>
      <c r="BL678" s="59">
        <f t="shared" si="1758"/>
        <v>0</v>
      </c>
    </row>
    <row r="679" spans="1:64" s="60" customFormat="1" ht="18" customHeight="1" thickBot="1" x14ac:dyDescent="0.3">
      <c r="A679" s="53" t="s">
        <v>11</v>
      </c>
      <c r="B679" s="54" t="s">
        <v>64</v>
      </c>
      <c r="C679" s="19">
        <v>0</v>
      </c>
      <c r="D679" s="45">
        <v>0</v>
      </c>
      <c r="E679" s="19">
        <v>0</v>
      </c>
      <c r="F679" s="45">
        <v>0</v>
      </c>
      <c r="G679" s="150">
        <v>0</v>
      </c>
      <c r="H679" s="150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55">
        <f t="shared" si="1749"/>
        <v>0</v>
      </c>
      <c r="P679" s="55">
        <f t="shared" si="1750"/>
        <v>0</v>
      </c>
      <c r="Q679" s="19">
        <v>0</v>
      </c>
      <c r="R679" s="19">
        <v>0</v>
      </c>
      <c r="S679" s="19">
        <v>0</v>
      </c>
      <c r="T679" s="19">
        <v>0</v>
      </c>
      <c r="U679" s="19">
        <v>0</v>
      </c>
      <c r="V679" s="19">
        <v>0</v>
      </c>
      <c r="W679" s="19">
        <v>0</v>
      </c>
      <c r="X679" s="19">
        <v>0</v>
      </c>
      <c r="Y679" s="19">
        <v>0</v>
      </c>
      <c r="Z679" s="52">
        <v>0</v>
      </c>
      <c r="AA679" s="19">
        <v>0</v>
      </c>
      <c r="AB679" s="19">
        <v>0</v>
      </c>
      <c r="AC679" s="56">
        <f t="shared" si="1751"/>
        <v>0</v>
      </c>
      <c r="AD679" s="56">
        <f t="shared" si="1752"/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0</v>
      </c>
      <c r="AJ679" s="19">
        <v>0</v>
      </c>
      <c r="AK679" s="19">
        <v>0</v>
      </c>
      <c r="AL679" s="19">
        <v>0</v>
      </c>
      <c r="AM679" s="19">
        <v>0</v>
      </c>
      <c r="AN679" s="19">
        <v>0</v>
      </c>
      <c r="AO679" s="19">
        <v>0</v>
      </c>
      <c r="AP679" s="19">
        <v>0</v>
      </c>
      <c r="AQ679" s="19">
        <v>0</v>
      </c>
      <c r="AR679" s="45">
        <v>0</v>
      </c>
      <c r="AS679" s="57">
        <f t="shared" si="1753"/>
        <v>0</v>
      </c>
      <c r="AT679" s="57">
        <f t="shared" si="1754"/>
        <v>0</v>
      </c>
      <c r="AU679" s="19">
        <v>0</v>
      </c>
      <c r="AV679" s="45">
        <v>0</v>
      </c>
      <c r="AW679" s="19">
        <v>0</v>
      </c>
      <c r="AX679" s="19">
        <v>0</v>
      </c>
      <c r="AY679" s="19">
        <v>0</v>
      </c>
      <c r="AZ679" s="19">
        <v>0</v>
      </c>
      <c r="BA679" s="19">
        <v>0</v>
      </c>
      <c r="BB679" s="19">
        <v>0</v>
      </c>
      <c r="BC679" s="19">
        <v>0</v>
      </c>
      <c r="BD679" s="19">
        <v>0</v>
      </c>
      <c r="BE679" s="19">
        <v>0</v>
      </c>
      <c r="BF679" s="19">
        <v>0</v>
      </c>
      <c r="BG679" s="19">
        <v>0</v>
      </c>
      <c r="BH679" s="19">
        <v>0</v>
      </c>
      <c r="BI679" s="58">
        <f t="shared" si="1755"/>
        <v>0</v>
      </c>
      <c r="BJ679" s="59">
        <f t="shared" si="1756"/>
        <v>0</v>
      </c>
      <c r="BK679" s="58">
        <f t="shared" si="1757"/>
        <v>0</v>
      </c>
      <c r="BL679" s="59">
        <f t="shared" si="1758"/>
        <v>0</v>
      </c>
    </row>
    <row r="680" spans="1:64" s="60" customFormat="1" ht="18" customHeight="1" thickBot="1" x14ac:dyDescent="0.3">
      <c r="A680" s="53" t="s">
        <v>12</v>
      </c>
      <c r="B680" s="54" t="s">
        <v>64</v>
      </c>
      <c r="C680" s="19">
        <v>0</v>
      </c>
      <c r="D680" s="45">
        <v>0</v>
      </c>
      <c r="E680" s="21">
        <v>0</v>
      </c>
      <c r="F680" s="45">
        <v>0</v>
      </c>
      <c r="G680" s="150">
        <v>0</v>
      </c>
      <c r="H680" s="150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55">
        <f t="shared" si="1749"/>
        <v>0</v>
      </c>
      <c r="P680" s="55">
        <f t="shared" si="1750"/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52">
        <v>0</v>
      </c>
      <c r="AA680" s="19">
        <v>0</v>
      </c>
      <c r="AB680" s="19">
        <v>0</v>
      </c>
      <c r="AC680" s="56">
        <f t="shared" si="1751"/>
        <v>0</v>
      </c>
      <c r="AD680" s="56">
        <f t="shared" si="1752"/>
        <v>0</v>
      </c>
      <c r="AE680" s="19">
        <v>0</v>
      </c>
      <c r="AF680" s="19">
        <v>0</v>
      </c>
      <c r="AG680" s="19">
        <v>0</v>
      </c>
      <c r="AH680" s="19">
        <v>0</v>
      </c>
      <c r="AI680" s="19">
        <v>0</v>
      </c>
      <c r="AJ680" s="19">
        <v>0</v>
      </c>
      <c r="AK680" s="19">
        <v>0</v>
      </c>
      <c r="AL680" s="19">
        <v>0</v>
      </c>
      <c r="AM680" s="19">
        <v>0</v>
      </c>
      <c r="AN680" s="19">
        <v>0</v>
      </c>
      <c r="AO680" s="19">
        <v>0</v>
      </c>
      <c r="AP680" s="19">
        <v>0</v>
      </c>
      <c r="AQ680" s="19">
        <v>0</v>
      </c>
      <c r="AR680" s="45">
        <v>0</v>
      </c>
      <c r="AS680" s="57">
        <f t="shared" si="1753"/>
        <v>0</v>
      </c>
      <c r="AT680" s="57">
        <f t="shared" si="1754"/>
        <v>0</v>
      </c>
      <c r="AU680" s="19">
        <v>0</v>
      </c>
      <c r="AV680" s="45">
        <v>0</v>
      </c>
      <c r="AW680" s="19">
        <v>0</v>
      </c>
      <c r="AX680" s="19">
        <v>0</v>
      </c>
      <c r="AY680" s="19">
        <v>0</v>
      </c>
      <c r="AZ680" s="19">
        <v>0</v>
      </c>
      <c r="BA680" s="19">
        <v>0</v>
      </c>
      <c r="BB680" s="19">
        <v>0</v>
      </c>
      <c r="BC680" s="19">
        <v>0</v>
      </c>
      <c r="BD680" s="19">
        <v>0</v>
      </c>
      <c r="BE680" s="19">
        <v>0</v>
      </c>
      <c r="BF680" s="19">
        <v>0</v>
      </c>
      <c r="BG680" s="19">
        <v>0</v>
      </c>
      <c r="BH680" s="19">
        <v>0</v>
      </c>
      <c r="BI680" s="58">
        <f t="shared" si="1755"/>
        <v>0</v>
      </c>
      <c r="BJ680" s="59">
        <f t="shared" si="1756"/>
        <v>0</v>
      </c>
      <c r="BK680" s="58">
        <f t="shared" si="1757"/>
        <v>0</v>
      </c>
      <c r="BL680" s="59">
        <f t="shared" si="1758"/>
        <v>0</v>
      </c>
    </row>
    <row r="681" spans="1:64" s="60" customFormat="1" ht="18" customHeight="1" thickBot="1" x14ac:dyDescent="0.3">
      <c r="A681" s="53" t="s">
        <v>26</v>
      </c>
      <c r="B681" s="54" t="s">
        <v>64</v>
      </c>
      <c r="C681" s="19">
        <v>0</v>
      </c>
      <c r="D681" s="45">
        <v>0</v>
      </c>
      <c r="E681" s="19">
        <v>0</v>
      </c>
      <c r="F681" s="45">
        <v>0</v>
      </c>
      <c r="G681" s="150">
        <v>0</v>
      </c>
      <c r="H681" s="150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55">
        <f t="shared" si="1749"/>
        <v>0</v>
      </c>
      <c r="P681" s="55">
        <f t="shared" si="1750"/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0</v>
      </c>
      <c r="V681" s="19">
        <v>0</v>
      </c>
      <c r="W681" s="19">
        <v>0</v>
      </c>
      <c r="X681" s="19">
        <v>0</v>
      </c>
      <c r="Y681" s="19">
        <v>0</v>
      </c>
      <c r="Z681" s="52">
        <v>0</v>
      </c>
      <c r="AA681" s="19">
        <v>0</v>
      </c>
      <c r="AB681" s="19">
        <v>0</v>
      </c>
      <c r="AC681" s="56">
        <f t="shared" si="1751"/>
        <v>0</v>
      </c>
      <c r="AD681" s="56">
        <f t="shared" si="1752"/>
        <v>0</v>
      </c>
      <c r="AE681" s="19">
        <v>0</v>
      </c>
      <c r="AF681" s="19">
        <v>0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0</v>
      </c>
      <c r="AN681" s="19">
        <v>0</v>
      </c>
      <c r="AO681" s="19">
        <v>0</v>
      </c>
      <c r="AP681" s="19">
        <v>0</v>
      </c>
      <c r="AQ681" s="19">
        <v>0</v>
      </c>
      <c r="AR681" s="45">
        <v>0</v>
      </c>
      <c r="AS681" s="57">
        <f t="shared" si="1753"/>
        <v>0</v>
      </c>
      <c r="AT681" s="57">
        <f t="shared" si="1754"/>
        <v>0</v>
      </c>
      <c r="AU681" s="19">
        <v>0</v>
      </c>
      <c r="AV681" s="45">
        <v>0</v>
      </c>
      <c r="AW681" s="19">
        <v>0</v>
      </c>
      <c r="AX681" s="19">
        <v>0</v>
      </c>
      <c r="AY681" s="19">
        <v>0</v>
      </c>
      <c r="AZ681" s="19">
        <v>0</v>
      </c>
      <c r="BA681" s="19">
        <v>0</v>
      </c>
      <c r="BB681" s="19">
        <v>0</v>
      </c>
      <c r="BC681" s="19">
        <v>0</v>
      </c>
      <c r="BD681" s="19">
        <v>0</v>
      </c>
      <c r="BE681" s="19">
        <v>0</v>
      </c>
      <c r="BF681" s="19">
        <v>0</v>
      </c>
      <c r="BG681" s="19">
        <v>0</v>
      </c>
      <c r="BH681" s="19">
        <v>0</v>
      </c>
      <c r="BI681" s="58">
        <f t="shared" si="1755"/>
        <v>0</v>
      </c>
      <c r="BJ681" s="59">
        <f t="shared" si="1756"/>
        <v>0</v>
      </c>
      <c r="BK681" s="58">
        <f t="shared" si="1757"/>
        <v>0</v>
      </c>
      <c r="BL681" s="59">
        <f t="shared" si="1758"/>
        <v>0</v>
      </c>
    </row>
    <row r="682" spans="1:64" s="60" customFormat="1" ht="18" customHeight="1" thickBot="1" x14ac:dyDescent="0.3">
      <c r="A682" s="53" t="s">
        <v>13</v>
      </c>
      <c r="B682" s="54" t="s">
        <v>64</v>
      </c>
      <c r="C682" s="21">
        <v>791</v>
      </c>
      <c r="D682" s="45">
        <v>105542</v>
      </c>
      <c r="E682" s="21">
        <v>284</v>
      </c>
      <c r="F682" s="45">
        <v>37794</v>
      </c>
      <c r="G682" s="153">
        <v>649</v>
      </c>
      <c r="H682" s="153">
        <v>91072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55">
        <f t="shared" si="1749"/>
        <v>1075</v>
      </c>
      <c r="P682" s="55">
        <f t="shared" si="1750"/>
        <v>143336</v>
      </c>
      <c r="Q682" s="19">
        <v>897</v>
      </c>
      <c r="R682" s="19">
        <v>90301</v>
      </c>
      <c r="S682" s="21">
        <v>12</v>
      </c>
      <c r="T682" s="21">
        <v>3481</v>
      </c>
      <c r="U682" s="21">
        <v>9</v>
      </c>
      <c r="V682" s="21">
        <v>8145</v>
      </c>
      <c r="W682" s="21">
        <v>0</v>
      </c>
      <c r="X682" s="21">
        <v>0</v>
      </c>
      <c r="Y682" s="21">
        <v>94</v>
      </c>
      <c r="Z682" s="67">
        <v>27508</v>
      </c>
      <c r="AA682" s="21">
        <v>20</v>
      </c>
      <c r="AB682" s="21">
        <v>11000</v>
      </c>
      <c r="AC682" s="56">
        <f t="shared" si="1751"/>
        <v>115</v>
      </c>
      <c r="AD682" s="56">
        <f t="shared" si="1752"/>
        <v>39134</v>
      </c>
      <c r="AE682" s="21">
        <v>0</v>
      </c>
      <c r="AF682" s="21">
        <v>0</v>
      </c>
      <c r="AG682" s="21">
        <v>23</v>
      </c>
      <c r="AH682" s="21">
        <v>8137</v>
      </c>
      <c r="AI682" s="21">
        <v>70</v>
      </c>
      <c r="AJ682" s="21">
        <v>69037</v>
      </c>
      <c r="AK682" s="21">
        <v>4</v>
      </c>
      <c r="AL682" s="21">
        <v>1629</v>
      </c>
      <c r="AM682" s="21">
        <v>16</v>
      </c>
      <c r="AN682" s="21">
        <v>81</v>
      </c>
      <c r="AO682" s="21">
        <v>1535</v>
      </c>
      <c r="AP682" s="21">
        <v>59342</v>
      </c>
      <c r="AQ682" s="21">
        <v>19</v>
      </c>
      <c r="AR682" s="68">
        <v>7915</v>
      </c>
      <c r="AS682" s="57">
        <f t="shared" si="1753"/>
        <v>2838</v>
      </c>
      <c r="AT682" s="57">
        <f t="shared" si="1754"/>
        <v>320696</v>
      </c>
      <c r="AU682" s="19">
        <v>1966</v>
      </c>
      <c r="AV682" s="45">
        <v>150356</v>
      </c>
      <c r="AW682" s="21">
        <v>642</v>
      </c>
      <c r="AX682" s="21">
        <v>87234</v>
      </c>
      <c r="AY682" s="21">
        <v>0</v>
      </c>
      <c r="AZ682" s="21">
        <v>0</v>
      </c>
      <c r="BA682" s="21">
        <v>0</v>
      </c>
      <c r="BB682" s="21">
        <v>0</v>
      </c>
      <c r="BC682" s="21">
        <v>0</v>
      </c>
      <c r="BD682" s="21">
        <v>0</v>
      </c>
      <c r="BE682" s="21">
        <v>536</v>
      </c>
      <c r="BF682" s="21">
        <v>75817</v>
      </c>
      <c r="BG682" s="21">
        <v>140</v>
      </c>
      <c r="BH682" s="21">
        <v>70260</v>
      </c>
      <c r="BI682" s="58">
        <f t="shared" si="1755"/>
        <v>676</v>
      </c>
      <c r="BJ682" s="59">
        <f t="shared" si="1756"/>
        <v>146077</v>
      </c>
      <c r="BK682" s="58">
        <f t="shared" si="1757"/>
        <v>3514</v>
      </c>
      <c r="BL682" s="59">
        <f t="shared" si="1758"/>
        <v>466773</v>
      </c>
    </row>
    <row r="683" spans="1:64" s="60" customFormat="1" ht="18" customHeight="1" thickBot="1" x14ac:dyDescent="0.3">
      <c r="A683" s="53" t="s">
        <v>24</v>
      </c>
      <c r="B683" s="54" t="s">
        <v>64</v>
      </c>
      <c r="C683" s="19">
        <v>0</v>
      </c>
      <c r="D683" s="45">
        <v>0</v>
      </c>
      <c r="E683" s="73">
        <v>0</v>
      </c>
      <c r="F683" s="45">
        <v>0</v>
      </c>
      <c r="G683" s="150">
        <v>0</v>
      </c>
      <c r="H683" s="150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55">
        <f t="shared" si="1749"/>
        <v>0</v>
      </c>
      <c r="P683" s="55">
        <f t="shared" si="1750"/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0</v>
      </c>
      <c r="X683" s="19">
        <v>0</v>
      </c>
      <c r="Y683" s="19">
        <v>0</v>
      </c>
      <c r="Z683" s="52">
        <v>0</v>
      </c>
      <c r="AA683" s="19">
        <v>0</v>
      </c>
      <c r="AB683" s="19">
        <v>0</v>
      </c>
      <c r="AC683" s="56">
        <f t="shared" si="1751"/>
        <v>0</v>
      </c>
      <c r="AD683" s="56">
        <f t="shared" si="1752"/>
        <v>0</v>
      </c>
      <c r="AE683" s="19">
        <v>0</v>
      </c>
      <c r="AF683" s="19">
        <v>0</v>
      </c>
      <c r="AG683" s="19">
        <v>0</v>
      </c>
      <c r="AH683" s="19">
        <v>0</v>
      </c>
      <c r="AI683" s="19">
        <v>0</v>
      </c>
      <c r="AJ683" s="19">
        <v>0</v>
      </c>
      <c r="AK683" s="19">
        <v>0</v>
      </c>
      <c r="AL683" s="19">
        <v>0</v>
      </c>
      <c r="AM683" s="19">
        <v>0</v>
      </c>
      <c r="AN683" s="19">
        <v>0</v>
      </c>
      <c r="AO683" s="19">
        <v>0</v>
      </c>
      <c r="AP683" s="19">
        <v>0</v>
      </c>
      <c r="AQ683" s="19">
        <v>0</v>
      </c>
      <c r="AR683" s="45">
        <v>0</v>
      </c>
      <c r="AS683" s="57">
        <f t="shared" si="1753"/>
        <v>0</v>
      </c>
      <c r="AT683" s="57">
        <f t="shared" si="1754"/>
        <v>0</v>
      </c>
      <c r="AU683" s="19">
        <v>0</v>
      </c>
      <c r="AV683" s="45">
        <v>0</v>
      </c>
      <c r="AW683" s="19">
        <v>0</v>
      </c>
      <c r="AX683" s="19">
        <v>0</v>
      </c>
      <c r="AY683" s="19">
        <v>0</v>
      </c>
      <c r="AZ683" s="19">
        <v>0</v>
      </c>
      <c r="BA683" s="19">
        <v>0</v>
      </c>
      <c r="BB683" s="19">
        <v>0</v>
      </c>
      <c r="BC683" s="19">
        <v>0</v>
      </c>
      <c r="BD683" s="19">
        <v>0</v>
      </c>
      <c r="BE683" s="19">
        <v>0</v>
      </c>
      <c r="BF683" s="19">
        <v>0</v>
      </c>
      <c r="BG683" s="19">
        <v>0</v>
      </c>
      <c r="BH683" s="19">
        <v>0</v>
      </c>
      <c r="BI683" s="58">
        <f t="shared" si="1755"/>
        <v>0</v>
      </c>
      <c r="BJ683" s="59">
        <f t="shared" si="1756"/>
        <v>0</v>
      </c>
      <c r="BK683" s="58">
        <f t="shared" si="1757"/>
        <v>0</v>
      </c>
      <c r="BL683" s="59">
        <f t="shared" si="1758"/>
        <v>0</v>
      </c>
    </row>
    <row r="684" spans="1:64" s="60" customFormat="1" ht="18" customHeight="1" thickBot="1" x14ac:dyDescent="0.3">
      <c r="A684" s="53" t="s">
        <v>14</v>
      </c>
      <c r="B684" s="54" t="s">
        <v>64</v>
      </c>
      <c r="C684" s="19">
        <v>0</v>
      </c>
      <c r="D684" s="45">
        <v>0</v>
      </c>
      <c r="E684" s="19">
        <v>0</v>
      </c>
      <c r="F684" s="45">
        <v>0</v>
      </c>
      <c r="G684" s="150">
        <v>0</v>
      </c>
      <c r="H684" s="150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55">
        <f t="shared" si="1749"/>
        <v>0</v>
      </c>
      <c r="P684" s="55">
        <f t="shared" si="1750"/>
        <v>0</v>
      </c>
      <c r="Q684" s="19">
        <v>0</v>
      </c>
      <c r="R684" s="19">
        <v>0</v>
      </c>
      <c r="S684" s="19">
        <v>0</v>
      </c>
      <c r="T684" s="19">
        <v>0</v>
      </c>
      <c r="U684" s="19">
        <v>0</v>
      </c>
      <c r="V684" s="19">
        <v>0</v>
      </c>
      <c r="W684" s="19">
        <v>0</v>
      </c>
      <c r="X684" s="19">
        <v>0</v>
      </c>
      <c r="Y684" s="19">
        <v>0</v>
      </c>
      <c r="Z684" s="52">
        <v>0</v>
      </c>
      <c r="AA684" s="19">
        <v>0</v>
      </c>
      <c r="AB684" s="19">
        <v>0</v>
      </c>
      <c r="AC684" s="56">
        <f t="shared" si="1751"/>
        <v>0</v>
      </c>
      <c r="AD684" s="56">
        <f t="shared" si="1752"/>
        <v>0</v>
      </c>
      <c r="AE684" s="19">
        <v>0</v>
      </c>
      <c r="AF684" s="19">
        <v>0</v>
      </c>
      <c r="AG684" s="19">
        <v>0</v>
      </c>
      <c r="AH684" s="19">
        <v>0</v>
      </c>
      <c r="AI684" s="19">
        <v>0</v>
      </c>
      <c r="AJ684" s="19">
        <v>0</v>
      </c>
      <c r="AK684" s="19">
        <v>0</v>
      </c>
      <c r="AL684" s="19">
        <v>0</v>
      </c>
      <c r="AM684" s="19">
        <v>0</v>
      </c>
      <c r="AN684" s="19">
        <v>0</v>
      </c>
      <c r="AO684" s="19">
        <v>0</v>
      </c>
      <c r="AP684" s="19">
        <v>0</v>
      </c>
      <c r="AQ684" s="19">
        <v>0</v>
      </c>
      <c r="AR684" s="45">
        <v>0</v>
      </c>
      <c r="AS684" s="57">
        <f t="shared" si="1753"/>
        <v>0</v>
      </c>
      <c r="AT684" s="57">
        <f t="shared" si="1754"/>
        <v>0</v>
      </c>
      <c r="AU684" s="19">
        <v>0</v>
      </c>
      <c r="AV684" s="45">
        <v>0</v>
      </c>
      <c r="AW684" s="19">
        <v>0</v>
      </c>
      <c r="AX684" s="19">
        <v>0</v>
      </c>
      <c r="AY684" s="19">
        <v>0</v>
      </c>
      <c r="AZ684" s="19">
        <v>0</v>
      </c>
      <c r="BA684" s="19">
        <v>0</v>
      </c>
      <c r="BB684" s="19">
        <v>0</v>
      </c>
      <c r="BC684" s="19">
        <v>0</v>
      </c>
      <c r="BD684" s="19">
        <v>0</v>
      </c>
      <c r="BE684" s="19">
        <v>0</v>
      </c>
      <c r="BF684" s="19">
        <v>0</v>
      </c>
      <c r="BG684" s="19">
        <v>0</v>
      </c>
      <c r="BH684" s="19">
        <v>0</v>
      </c>
      <c r="BI684" s="58">
        <f t="shared" si="1755"/>
        <v>0</v>
      </c>
      <c r="BJ684" s="59">
        <f t="shared" si="1756"/>
        <v>0</v>
      </c>
      <c r="BK684" s="58">
        <f t="shared" si="1757"/>
        <v>0</v>
      </c>
      <c r="BL684" s="59">
        <f t="shared" si="1758"/>
        <v>0</v>
      </c>
    </row>
    <row r="685" spans="1:64" s="60" customFormat="1" ht="18" customHeight="1" thickBot="1" x14ac:dyDescent="0.3">
      <c r="A685" s="53" t="s">
        <v>15</v>
      </c>
      <c r="B685" s="54" t="s">
        <v>64</v>
      </c>
      <c r="C685" s="19">
        <v>0</v>
      </c>
      <c r="D685" s="45">
        <v>0</v>
      </c>
      <c r="E685" s="19">
        <v>0</v>
      </c>
      <c r="F685" s="45">
        <v>0</v>
      </c>
      <c r="G685" s="150">
        <v>0</v>
      </c>
      <c r="H685" s="150">
        <v>0</v>
      </c>
      <c r="I685" s="19">
        <v>0</v>
      </c>
      <c r="J685" s="19">
        <v>0</v>
      </c>
      <c r="K685" s="19">
        <v>0</v>
      </c>
      <c r="L685" s="19">
        <v>0</v>
      </c>
      <c r="M685" s="19">
        <v>0</v>
      </c>
      <c r="N685" s="19">
        <v>0</v>
      </c>
      <c r="O685" s="55">
        <f t="shared" si="1749"/>
        <v>0</v>
      </c>
      <c r="P685" s="55">
        <f t="shared" si="1750"/>
        <v>0</v>
      </c>
      <c r="Q685" s="19">
        <v>0</v>
      </c>
      <c r="R685" s="19">
        <v>0</v>
      </c>
      <c r="S685" s="19">
        <v>0</v>
      </c>
      <c r="T685" s="19">
        <v>0</v>
      </c>
      <c r="U685" s="19">
        <v>0</v>
      </c>
      <c r="V685" s="19">
        <v>0</v>
      </c>
      <c r="W685" s="19">
        <v>0</v>
      </c>
      <c r="X685" s="19">
        <v>0</v>
      </c>
      <c r="Y685" s="19">
        <v>0</v>
      </c>
      <c r="Z685" s="52">
        <v>0</v>
      </c>
      <c r="AA685" s="19">
        <v>0</v>
      </c>
      <c r="AB685" s="19">
        <v>0</v>
      </c>
      <c r="AC685" s="56">
        <f t="shared" si="1751"/>
        <v>0</v>
      </c>
      <c r="AD685" s="56">
        <f t="shared" si="1752"/>
        <v>0</v>
      </c>
      <c r="AE685" s="19">
        <v>0</v>
      </c>
      <c r="AF685" s="19">
        <v>0</v>
      </c>
      <c r="AG685" s="19">
        <v>0</v>
      </c>
      <c r="AH685" s="19">
        <v>0</v>
      </c>
      <c r="AI685" s="19">
        <v>0</v>
      </c>
      <c r="AJ685" s="19">
        <v>0</v>
      </c>
      <c r="AK685" s="19">
        <v>0</v>
      </c>
      <c r="AL685" s="19">
        <v>0</v>
      </c>
      <c r="AM685" s="19">
        <v>0</v>
      </c>
      <c r="AN685" s="19">
        <v>0</v>
      </c>
      <c r="AO685" s="19">
        <v>0</v>
      </c>
      <c r="AP685" s="19">
        <v>0</v>
      </c>
      <c r="AQ685" s="19">
        <v>0</v>
      </c>
      <c r="AR685" s="45">
        <v>0</v>
      </c>
      <c r="AS685" s="57">
        <f t="shared" si="1753"/>
        <v>0</v>
      </c>
      <c r="AT685" s="57">
        <f t="shared" si="1754"/>
        <v>0</v>
      </c>
      <c r="AU685" s="19">
        <v>0</v>
      </c>
      <c r="AV685" s="45">
        <v>0</v>
      </c>
      <c r="AW685" s="19">
        <v>0</v>
      </c>
      <c r="AX685" s="19">
        <v>0</v>
      </c>
      <c r="AY685" s="19">
        <v>0</v>
      </c>
      <c r="AZ685" s="19">
        <v>0</v>
      </c>
      <c r="BA685" s="19">
        <v>0</v>
      </c>
      <c r="BB685" s="19">
        <v>0</v>
      </c>
      <c r="BC685" s="19">
        <v>0</v>
      </c>
      <c r="BD685" s="19">
        <v>0</v>
      </c>
      <c r="BE685" s="19">
        <v>0</v>
      </c>
      <c r="BF685" s="19">
        <v>0</v>
      </c>
      <c r="BG685" s="19">
        <v>0</v>
      </c>
      <c r="BH685" s="19">
        <v>0</v>
      </c>
      <c r="BI685" s="58">
        <f t="shared" si="1755"/>
        <v>0</v>
      </c>
      <c r="BJ685" s="59">
        <f t="shared" si="1756"/>
        <v>0</v>
      </c>
      <c r="BK685" s="58">
        <f t="shared" si="1757"/>
        <v>0</v>
      </c>
      <c r="BL685" s="59">
        <f t="shared" si="1758"/>
        <v>0</v>
      </c>
    </row>
    <row r="686" spans="1:64" s="60" customFormat="1" ht="18" customHeight="1" thickBot="1" x14ac:dyDescent="0.3">
      <c r="A686" s="53" t="s">
        <v>22</v>
      </c>
      <c r="B686" s="54" t="s">
        <v>64</v>
      </c>
      <c r="C686" s="19">
        <v>0</v>
      </c>
      <c r="D686" s="45">
        <v>0</v>
      </c>
      <c r="E686" s="77">
        <v>0</v>
      </c>
      <c r="F686" s="45">
        <v>0</v>
      </c>
      <c r="G686" s="150">
        <v>0</v>
      </c>
      <c r="H686" s="150">
        <v>0</v>
      </c>
      <c r="I686" s="19">
        <v>0</v>
      </c>
      <c r="J686" s="19">
        <v>0</v>
      </c>
      <c r="K686" s="19">
        <v>0</v>
      </c>
      <c r="L686" s="19">
        <v>0</v>
      </c>
      <c r="M686" s="19">
        <v>0</v>
      </c>
      <c r="N686" s="19">
        <v>0</v>
      </c>
      <c r="O686" s="55">
        <f t="shared" si="1749"/>
        <v>0</v>
      </c>
      <c r="P686" s="55">
        <f t="shared" si="1750"/>
        <v>0</v>
      </c>
      <c r="Q686" s="19">
        <v>0</v>
      </c>
      <c r="R686" s="19">
        <v>0</v>
      </c>
      <c r="S686" s="19">
        <v>0</v>
      </c>
      <c r="T686" s="19">
        <v>0</v>
      </c>
      <c r="U686" s="19">
        <v>0</v>
      </c>
      <c r="V686" s="19">
        <v>0</v>
      </c>
      <c r="W686" s="19">
        <v>0</v>
      </c>
      <c r="X686" s="19">
        <v>0</v>
      </c>
      <c r="Y686" s="19">
        <v>0</v>
      </c>
      <c r="Z686" s="52">
        <v>0</v>
      </c>
      <c r="AA686" s="19">
        <v>0</v>
      </c>
      <c r="AB686" s="19">
        <v>0</v>
      </c>
      <c r="AC686" s="56">
        <f t="shared" si="1751"/>
        <v>0</v>
      </c>
      <c r="AD686" s="56">
        <f t="shared" si="1752"/>
        <v>0</v>
      </c>
      <c r="AE686" s="19">
        <v>0</v>
      </c>
      <c r="AF686" s="19">
        <v>0</v>
      </c>
      <c r="AG686" s="19">
        <v>0</v>
      </c>
      <c r="AH686" s="19">
        <v>0</v>
      </c>
      <c r="AI686" s="19">
        <v>0</v>
      </c>
      <c r="AJ686" s="19">
        <v>0</v>
      </c>
      <c r="AK686" s="19">
        <v>0</v>
      </c>
      <c r="AL686" s="19">
        <v>0</v>
      </c>
      <c r="AM686" s="19">
        <v>0</v>
      </c>
      <c r="AN686" s="19">
        <v>0</v>
      </c>
      <c r="AO686" s="19">
        <v>0</v>
      </c>
      <c r="AP686" s="19">
        <v>0</v>
      </c>
      <c r="AQ686" s="19">
        <v>0</v>
      </c>
      <c r="AR686" s="45">
        <v>0</v>
      </c>
      <c r="AS686" s="57">
        <f t="shared" si="1753"/>
        <v>0</v>
      </c>
      <c r="AT686" s="57">
        <f t="shared" si="1754"/>
        <v>0</v>
      </c>
      <c r="AU686" s="19">
        <v>0</v>
      </c>
      <c r="AV686" s="45">
        <v>0</v>
      </c>
      <c r="AW686" s="19">
        <v>0</v>
      </c>
      <c r="AX686" s="19">
        <v>0</v>
      </c>
      <c r="AY686" s="19">
        <v>0</v>
      </c>
      <c r="AZ686" s="19">
        <v>0</v>
      </c>
      <c r="BA686" s="19">
        <v>0</v>
      </c>
      <c r="BB686" s="19">
        <v>0</v>
      </c>
      <c r="BC686" s="19">
        <v>0</v>
      </c>
      <c r="BD686" s="19">
        <v>0</v>
      </c>
      <c r="BE686" s="19">
        <v>0</v>
      </c>
      <c r="BF686" s="19">
        <v>0</v>
      </c>
      <c r="BG686" s="19">
        <v>0</v>
      </c>
      <c r="BH686" s="19">
        <v>0</v>
      </c>
      <c r="BI686" s="58">
        <f t="shared" si="1755"/>
        <v>0</v>
      </c>
      <c r="BJ686" s="59">
        <f t="shared" si="1756"/>
        <v>0</v>
      </c>
      <c r="BK686" s="58">
        <f t="shared" si="1757"/>
        <v>0</v>
      </c>
      <c r="BL686" s="59">
        <f t="shared" si="1758"/>
        <v>0</v>
      </c>
    </row>
    <row r="687" spans="1:64" s="60" customFormat="1" ht="18" customHeight="1" thickBot="1" x14ac:dyDescent="0.3">
      <c r="A687" s="53" t="s">
        <v>23</v>
      </c>
      <c r="B687" s="54" t="s">
        <v>64</v>
      </c>
      <c r="C687" s="19">
        <v>0</v>
      </c>
      <c r="D687" s="45">
        <v>0</v>
      </c>
      <c r="E687" s="19">
        <v>0</v>
      </c>
      <c r="F687" s="45">
        <v>0</v>
      </c>
      <c r="G687" s="150">
        <v>0</v>
      </c>
      <c r="H687" s="150">
        <v>0</v>
      </c>
      <c r="I687" s="19">
        <v>0</v>
      </c>
      <c r="J687" s="19">
        <v>0</v>
      </c>
      <c r="K687" s="19">
        <v>0</v>
      </c>
      <c r="L687" s="19">
        <v>0</v>
      </c>
      <c r="M687" s="19">
        <v>0</v>
      </c>
      <c r="N687" s="19">
        <v>0</v>
      </c>
      <c r="O687" s="55">
        <f t="shared" si="1749"/>
        <v>0</v>
      </c>
      <c r="P687" s="55">
        <f t="shared" si="1750"/>
        <v>0</v>
      </c>
      <c r="Q687" s="19">
        <v>0</v>
      </c>
      <c r="R687" s="19">
        <v>0</v>
      </c>
      <c r="S687" s="19">
        <v>0</v>
      </c>
      <c r="T687" s="19">
        <v>0</v>
      </c>
      <c r="U687" s="19">
        <v>0</v>
      </c>
      <c r="V687" s="19">
        <v>0</v>
      </c>
      <c r="W687" s="19">
        <v>0</v>
      </c>
      <c r="X687" s="19">
        <v>0</v>
      </c>
      <c r="Y687" s="19">
        <v>0</v>
      </c>
      <c r="Z687" s="52">
        <v>0</v>
      </c>
      <c r="AA687" s="19">
        <v>0</v>
      </c>
      <c r="AB687" s="19">
        <v>0</v>
      </c>
      <c r="AC687" s="56">
        <f t="shared" si="1751"/>
        <v>0</v>
      </c>
      <c r="AD687" s="56">
        <f t="shared" si="1752"/>
        <v>0</v>
      </c>
      <c r="AE687" s="19">
        <v>0</v>
      </c>
      <c r="AF687" s="19">
        <v>0</v>
      </c>
      <c r="AG687" s="19">
        <v>0</v>
      </c>
      <c r="AH687" s="19">
        <v>0</v>
      </c>
      <c r="AI687" s="19">
        <v>0</v>
      </c>
      <c r="AJ687" s="19">
        <v>0</v>
      </c>
      <c r="AK687" s="19">
        <v>0</v>
      </c>
      <c r="AL687" s="19">
        <v>0</v>
      </c>
      <c r="AM687" s="19">
        <v>0</v>
      </c>
      <c r="AN687" s="19">
        <v>0</v>
      </c>
      <c r="AO687" s="19">
        <v>0</v>
      </c>
      <c r="AP687" s="19">
        <v>0</v>
      </c>
      <c r="AQ687" s="19">
        <v>0</v>
      </c>
      <c r="AR687" s="45">
        <v>0</v>
      </c>
      <c r="AS687" s="57">
        <f t="shared" si="1753"/>
        <v>0</v>
      </c>
      <c r="AT687" s="57">
        <f t="shared" si="1754"/>
        <v>0</v>
      </c>
      <c r="AU687" s="19">
        <v>0</v>
      </c>
      <c r="AV687" s="45">
        <v>0</v>
      </c>
      <c r="AW687" s="19">
        <v>0</v>
      </c>
      <c r="AX687" s="19">
        <v>0</v>
      </c>
      <c r="AY687" s="19">
        <v>0</v>
      </c>
      <c r="AZ687" s="19">
        <v>0</v>
      </c>
      <c r="BA687" s="19">
        <v>0</v>
      </c>
      <c r="BB687" s="19">
        <v>0</v>
      </c>
      <c r="BC687" s="19">
        <v>0</v>
      </c>
      <c r="BD687" s="19">
        <v>0</v>
      </c>
      <c r="BE687" s="19">
        <v>0</v>
      </c>
      <c r="BF687" s="19">
        <v>0</v>
      </c>
      <c r="BG687" s="19">
        <v>0</v>
      </c>
      <c r="BH687" s="19">
        <v>0</v>
      </c>
      <c r="BI687" s="58">
        <f t="shared" si="1755"/>
        <v>0</v>
      </c>
      <c r="BJ687" s="59">
        <f t="shared" si="1756"/>
        <v>0</v>
      </c>
      <c r="BK687" s="58">
        <f t="shared" si="1757"/>
        <v>0</v>
      </c>
      <c r="BL687" s="59">
        <f t="shared" si="1758"/>
        <v>0</v>
      </c>
    </row>
    <row r="688" spans="1:64" s="60" customFormat="1" ht="20.25" customHeight="1" thickBot="1" x14ac:dyDescent="0.3">
      <c r="A688" s="3">
        <v>31</v>
      </c>
      <c r="B688" s="4" t="s">
        <v>64</v>
      </c>
      <c r="C688" s="30">
        <f>SUM(C668:C687)</f>
        <v>791</v>
      </c>
      <c r="D688" s="2">
        <f>SUM(D668:D687)</f>
        <v>105542</v>
      </c>
      <c r="E688" s="30">
        <f>SUM(E668:E687)</f>
        <v>284</v>
      </c>
      <c r="F688" s="2">
        <f>SUM(F668:F687)</f>
        <v>37794</v>
      </c>
      <c r="G688" s="30">
        <f t="shared" ref="G688" si="1817">SUM(G668:G687)</f>
        <v>649</v>
      </c>
      <c r="H688" s="2">
        <f t="shared" ref="H688" si="1818">SUM(H668:H687)</f>
        <v>91072</v>
      </c>
      <c r="I688" s="30">
        <f t="shared" ref="I688" si="1819">SUM(I668:I687)</f>
        <v>0</v>
      </c>
      <c r="J688" s="2">
        <f t="shared" ref="J688" si="1820">SUM(J668:J687)</f>
        <v>0</v>
      </c>
      <c r="K688" s="30">
        <f t="shared" ref="K688" si="1821">SUM(K668:K687)</f>
        <v>0</v>
      </c>
      <c r="L688" s="2">
        <f t="shared" ref="L688" si="1822">SUM(L668:L687)</f>
        <v>0</v>
      </c>
      <c r="M688" s="30">
        <f t="shared" ref="M688" si="1823">SUM(M668:M687)</f>
        <v>0</v>
      </c>
      <c r="N688" s="2">
        <f t="shared" ref="N688" si="1824">SUM(N668:N687)</f>
        <v>0</v>
      </c>
      <c r="O688" s="30">
        <f t="shared" ref="O688" si="1825">SUM(O668:O687)</f>
        <v>1075</v>
      </c>
      <c r="P688" s="2">
        <f t="shared" ref="P688" si="1826">SUM(P668:P687)</f>
        <v>143336</v>
      </c>
      <c r="Q688" s="30">
        <f t="shared" ref="Q688" si="1827">SUM(Q668:Q687)</f>
        <v>897</v>
      </c>
      <c r="R688" s="2">
        <f t="shared" ref="R688" si="1828">SUM(R668:R687)</f>
        <v>90301</v>
      </c>
      <c r="S688" s="30">
        <f t="shared" ref="S688" si="1829">SUM(S668:S687)</f>
        <v>12</v>
      </c>
      <c r="T688" s="2">
        <f t="shared" ref="T688" si="1830">SUM(T668:T687)</f>
        <v>3481</v>
      </c>
      <c r="U688" s="30">
        <f t="shared" ref="U688" si="1831">SUM(U668:U687)</f>
        <v>9</v>
      </c>
      <c r="V688" s="2">
        <f t="shared" ref="V688" si="1832">SUM(V668:V687)</f>
        <v>8145</v>
      </c>
      <c r="W688" s="30">
        <f t="shared" ref="W688" si="1833">SUM(W668:W687)</f>
        <v>0</v>
      </c>
      <c r="X688" s="2">
        <f t="shared" ref="X688" si="1834">SUM(X668:X687)</f>
        <v>0</v>
      </c>
      <c r="Y688" s="30">
        <f t="shared" ref="Y688" si="1835">SUM(Y668:Y687)</f>
        <v>94</v>
      </c>
      <c r="Z688" s="2">
        <f t="shared" ref="Z688" si="1836">SUM(Z668:Z687)</f>
        <v>27508</v>
      </c>
      <c r="AA688" s="30">
        <f t="shared" ref="AA688" si="1837">SUM(AA668:AA687)</f>
        <v>20</v>
      </c>
      <c r="AB688" s="2">
        <f t="shared" ref="AB688" si="1838">SUM(AB668:AB687)</f>
        <v>11000</v>
      </c>
      <c r="AC688" s="30">
        <f t="shared" ref="AC688" si="1839">SUM(AC668:AC687)</f>
        <v>115</v>
      </c>
      <c r="AD688" s="2">
        <f t="shared" ref="AD688" si="1840">SUM(AD668:AD687)</f>
        <v>39134</v>
      </c>
      <c r="AE688" s="30">
        <f t="shared" ref="AE688" si="1841">SUM(AE668:AE687)</f>
        <v>0</v>
      </c>
      <c r="AF688" s="2">
        <f t="shared" ref="AF688" si="1842">SUM(AF668:AF687)</f>
        <v>0</v>
      </c>
      <c r="AG688" s="30">
        <f t="shared" ref="AG688" si="1843">SUM(AG668:AG687)</f>
        <v>23</v>
      </c>
      <c r="AH688" s="2">
        <f t="shared" ref="AH688" si="1844">SUM(AH668:AH687)</f>
        <v>8137</v>
      </c>
      <c r="AI688" s="30">
        <f t="shared" ref="AI688" si="1845">SUM(AI668:AI687)</f>
        <v>70</v>
      </c>
      <c r="AJ688" s="2">
        <f t="shared" ref="AJ688" si="1846">SUM(AJ668:AJ687)</f>
        <v>69037</v>
      </c>
      <c r="AK688" s="30">
        <f t="shared" ref="AK688" si="1847">SUM(AK668:AK687)</f>
        <v>4</v>
      </c>
      <c r="AL688" s="2">
        <f t="shared" ref="AL688" si="1848">SUM(AL668:AL687)</f>
        <v>1629</v>
      </c>
      <c r="AM688" s="30">
        <f t="shared" ref="AM688" si="1849">SUM(AM668:AM687)</f>
        <v>16</v>
      </c>
      <c r="AN688" s="2">
        <f t="shared" ref="AN688" si="1850">SUM(AN668:AN687)</f>
        <v>81</v>
      </c>
      <c r="AO688" s="30">
        <f t="shared" ref="AO688" si="1851">SUM(AO668:AO687)</f>
        <v>1535</v>
      </c>
      <c r="AP688" s="2">
        <f t="shared" ref="AP688" si="1852">SUM(AP668:AP687)</f>
        <v>59342</v>
      </c>
      <c r="AQ688" s="30">
        <f t="shared" ref="AQ688" si="1853">SUM(AQ668:AQ687)</f>
        <v>19</v>
      </c>
      <c r="AR688" s="2">
        <f t="shared" ref="AR688" si="1854">SUM(AR668:AR687)</f>
        <v>7915</v>
      </c>
      <c r="AS688" s="30">
        <f t="shared" ref="AS688" si="1855">SUM(AS668:AS687)</f>
        <v>2838</v>
      </c>
      <c r="AT688" s="2">
        <f t="shared" ref="AT688" si="1856">SUM(AT668:AT687)</f>
        <v>320696</v>
      </c>
      <c r="AU688" s="30">
        <f t="shared" ref="AU688" si="1857">SUM(AU668:AU687)</f>
        <v>1966</v>
      </c>
      <c r="AV688" s="2">
        <f t="shared" ref="AV688" si="1858">SUM(AV668:AV687)</f>
        <v>150356</v>
      </c>
      <c r="AW688" s="30">
        <f t="shared" ref="AW688" si="1859">SUM(AW668:AW687)</f>
        <v>642</v>
      </c>
      <c r="AX688" s="2">
        <f t="shared" ref="AX688" si="1860">SUM(AX668:AX687)</f>
        <v>87234</v>
      </c>
      <c r="AY688" s="30">
        <f t="shared" ref="AY688" si="1861">SUM(AY668:AY687)</f>
        <v>0</v>
      </c>
      <c r="AZ688" s="2">
        <f t="shared" ref="AZ688" si="1862">SUM(AZ668:AZ687)</f>
        <v>0</v>
      </c>
      <c r="BA688" s="30">
        <f t="shared" ref="BA688" si="1863">SUM(BA668:BA687)</f>
        <v>0</v>
      </c>
      <c r="BB688" s="2">
        <f t="shared" ref="BB688" si="1864">SUM(BB668:BB687)</f>
        <v>0</v>
      </c>
      <c r="BC688" s="30">
        <f t="shared" ref="BC688" si="1865">SUM(BC668:BC687)</f>
        <v>0</v>
      </c>
      <c r="BD688" s="2">
        <f t="shared" ref="BD688" si="1866">SUM(BD668:BD687)</f>
        <v>0</v>
      </c>
      <c r="BE688" s="30">
        <f t="shared" ref="BE688" si="1867">SUM(BE668:BE687)</f>
        <v>536</v>
      </c>
      <c r="BF688" s="2">
        <f t="shared" ref="BF688" si="1868">SUM(BF668:BF687)</f>
        <v>75817</v>
      </c>
      <c r="BG688" s="30">
        <f t="shared" ref="BG688" si="1869">SUM(BG668:BG687)</f>
        <v>140</v>
      </c>
      <c r="BH688" s="2">
        <f t="shared" ref="BH688" si="1870">SUM(BH668:BH687)</f>
        <v>70260</v>
      </c>
      <c r="BI688" s="30">
        <f t="shared" ref="BI688" si="1871">SUM(BI668:BI687)</f>
        <v>676</v>
      </c>
      <c r="BJ688" s="2">
        <f t="shared" ref="BJ688" si="1872">SUM(BJ668:BJ687)</f>
        <v>146077</v>
      </c>
      <c r="BK688" s="30">
        <f t="shared" ref="BK688" si="1873">SUM(BK668:BK687)</f>
        <v>3514</v>
      </c>
      <c r="BL688" s="2">
        <f t="shared" ref="BL688" si="1874">SUM(BL668:BL687)</f>
        <v>466773</v>
      </c>
    </row>
    <row r="689" spans="1:64" s="60" customFormat="1" ht="18" customHeight="1" thickBot="1" x14ac:dyDescent="0.3">
      <c r="A689" s="53"/>
      <c r="B689" s="54"/>
      <c r="C689" s="19">
        <v>0</v>
      </c>
      <c r="D689" s="45"/>
      <c r="E689" s="19">
        <v>0</v>
      </c>
      <c r="F689" s="45"/>
      <c r="G689" s="150">
        <v>0</v>
      </c>
      <c r="H689" s="150">
        <v>0</v>
      </c>
      <c r="I689" s="19"/>
      <c r="J689" s="19"/>
      <c r="K689" s="19"/>
      <c r="L689" s="19"/>
      <c r="M689" s="19"/>
      <c r="N689" s="19"/>
      <c r="O689" s="55">
        <f t="shared" si="1749"/>
        <v>0</v>
      </c>
      <c r="P689" s="55">
        <f t="shared" si="1750"/>
        <v>0</v>
      </c>
      <c r="Q689" s="19"/>
      <c r="R689" s="19"/>
      <c r="S689" s="19"/>
      <c r="T689" s="19"/>
      <c r="U689" s="19"/>
      <c r="V689" s="19"/>
      <c r="W689" s="19"/>
      <c r="X689" s="19"/>
      <c r="Y689" s="19"/>
      <c r="Z689" s="52"/>
      <c r="AA689" s="19"/>
      <c r="AB689" s="19"/>
      <c r="AC689" s="56">
        <f t="shared" si="1751"/>
        <v>0</v>
      </c>
      <c r="AD689" s="56">
        <f t="shared" si="1752"/>
        <v>0</v>
      </c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45"/>
      <c r="AS689" s="57">
        <f t="shared" si="1753"/>
        <v>0</v>
      </c>
      <c r="AT689" s="57">
        <f t="shared" si="1754"/>
        <v>0</v>
      </c>
      <c r="AU689" s="19"/>
      <c r="AV689" s="45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58">
        <f t="shared" si="1755"/>
        <v>0</v>
      </c>
      <c r="BJ689" s="59">
        <f t="shared" si="1756"/>
        <v>0</v>
      </c>
      <c r="BK689" s="58">
        <f t="shared" si="1757"/>
        <v>0</v>
      </c>
      <c r="BL689" s="59">
        <f t="shared" si="1758"/>
        <v>0</v>
      </c>
    </row>
    <row r="690" spans="1:64" s="60" customFormat="1" ht="18" customHeight="1" thickBot="1" x14ac:dyDescent="0.3">
      <c r="A690" s="53" t="s">
        <v>4</v>
      </c>
      <c r="B690" s="54" t="s">
        <v>30</v>
      </c>
      <c r="C690" s="19">
        <v>0</v>
      </c>
      <c r="D690" s="45">
        <v>0</v>
      </c>
      <c r="E690" s="19">
        <v>0</v>
      </c>
      <c r="F690" s="45">
        <v>0</v>
      </c>
      <c r="G690" s="150">
        <v>0</v>
      </c>
      <c r="H690" s="150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55">
        <f t="shared" si="1749"/>
        <v>0</v>
      </c>
      <c r="P690" s="55">
        <f t="shared" si="1750"/>
        <v>0</v>
      </c>
      <c r="Q690" s="19">
        <v>0</v>
      </c>
      <c r="R690" s="19">
        <v>0</v>
      </c>
      <c r="S690" s="19">
        <v>2</v>
      </c>
      <c r="T690" s="19">
        <v>436</v>
      </c>
      <c r="U690" s="19">
        <v>1</v>
      </c>
      <c r="V690" s="19">
        <v>818</v>
      </c>
      <c r="W690" s="19">
        <v>0</v>
      </c>
      <c r="X690" s="19">
        <v>0</v>
      </c>
      <c r="Y690" s="19">
        <v>0</v>
      </c>
      <c r="Z690" s="52">
        <v>0</v>
      </c>
      <c r="AA690" s="19">
        <v>0</v>
      </c>
      <c r="AB690" s="19">
        <v>0</v>
      </c>
      <c r="AC690" s="56">
        <f t="shared" si="1751"/>
        <v>3</v>
      </c>
      <c r="AD690" s="56">
        <f t="shared" si="1752"/>
        <v>1254</v>
      </c>
      <c r="AE690" s="19">
        <v>0</v>
      </c>
      <c r="AF690" s="19">
        <v>0</v>
      </c>
      <c r="AG690" s="19">
        <v>0</v>
      </c>
      <c r="AH690" s="19">
        <v>303</v>
      </c>
      <c r="AI690" s="19">
        <v>2</v>
      </c>
      <c r="AJ690" s="19">
        <v>1918</v>
      </c>
      <c r="AK690" s="19">
        <v>0</v>
      </c>
      <c r="AL690" s="19">
        <v>254</v>
      </c>
      <c r="AM690" s="19">
        <v>0</v>
      </c>
      <c r="AN690" s="19">
        <v>30</v>
      </c>
      <c r="AO690" s="19">
        <v>73</v>
      </c>
      <c r="AP690" s="19">
        <v>5597</v>
      </c>
      <c r="AQ690" s="19">
        <v>0</v>
      </c>
      <c r="AR690" s="45">
        <v>0</v>
      </c>
      <c r="AS690" s="57">
        <f t="shared" si="1753"/>
        <v>78</v>
      </c>
      <c r="AT690" s="57">
        <f t="shared" si="1754"/>
        <v>9356</v>
      </c>
      <c r="AU690" s="19">
        <v>46</v>
      </c>
      <c r="AV690" s="45">
        <v>3652</v>
      </c>
      <c r="AW690" s="19">
        <v>0</v>
      </c>
      <c r="AX690" s="19">
        <v>0</v>
      </c>
      <c r="AY690" s="19">
        <v>0</v>
      </c>
      <c r="AZ690" s="19">
        <v>0</v>
      </c>
      <c r="BA690" s="19">
        <v>0</v>
      </c>
      <c r="BB690" s="19">
        <v>146</v>
      </c>
      <c r="BC690" s="19">
        <v>1</v>
      </c>
      <c r="BD690" s="19">
        <v>654</v>
      </c>
      <c r="BE690" s="19">
        <v>1</v>
      </c>
      <c r="BF690" s="19">
        <v>1372</v>
      </c>
      <c r="BG690" s="19">
        <v>1</v>
      </c>
      <c r="BH690" s="19">
        <v>1060</v>
      </c>
      <c r="BI690" s="58">
        <f t="shared" si="1755"/>
        <v>3</v>
      </c>
      <c r="BJ690" s="59">
        <f t="shared" si="1756"/>
        <v>3232</v>
      </c>
      <c r="BK690" s="58">
        <f t="shared" si="1757"/>
        <v>81</v>
      </c>
      <c r="BL690" s="59">
        <f t="shared" si="1758"/>
        <v>12588</v>
      </c>
    </row>
    <row r="691" spans="1:64" s="60" customFormat="1" ht="18" customHeight="1" thickBot="1" x14ac:dyDescent="0.3">
      <c r="A691" s="53" t="s">
        <v>20</v>
      </c>
      <c r="B691" s="54" t="s">
        <v>30</v>
      </c>
      <c r="C691" s="19">
        <v>0</v>
      </c>
      <c r="D691" s="45">
        <v>0</v>
      </c>
      <c r="E691" s="75">
        <v>0</v>
      </c>
      <c r="F691" s="45">
        <v>0</v>
      </c>
      <c r="G691" s="150">
        <v>0</v>
      </c>
      <c r="H691" s="150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55">
        <f t="shared" si="1749"/>
        <v>0</v>
      </c>
      <c r="P691" s="55">
        <f t="shared" si="1750"/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52">
        <v>0</v>
      </c>
      <c r="AA691" s="19">
        <v>0</v>
      </c>
      <c r="AB691" s="19">
        <v>0</v>
      </c>
      <c r="AC691" s="56">
        <f t="shared" si="1751"/>
        <v>0</v>
      </c>
      <c r="AD691" s="56">
        <f t="shared" si="1752"/>
        <v>0</v>
      </c>
      <c r="AE691" s="19">
        <v>0</v>
      </c>
      <c r="AF691" s="19">
        <v>0</v>
      </c>
      <c r="AG691" s="19">
        <v>0</v>
      </c>
      <c r="AH691" s="19">
        <v>0</v>
      </c>
      <c r="AI691" s="19">
        <v>0</v>
      </c>
      <c r="AJ691" s="19">
        <v>0</v>
      </c>
      <c r="AK691" s="19">
        <v>0</v>
      </c>
      <c r="AL691" s="19">
        <v>0</v>
      </c>
      <c r="AM691" s="19">
        <v>0</v>
      </c>
      <c r="AN691" s="19">
        <v>0</v>
      </c>
      <c r="AO691" s="19">
        <v>0</v>
      </c>
      <c r="AP691" s="19">
        <v>0</v>
      </c>
      <c r="AQ691" s="19">
        <v>0</v>
      </c>
      <c r="AR691" s="45">
        <v>0</v>
      </c>
      <c r="AS691" s="57">
        <f t="shared" si="1753"/>
        <v>0</v>
      </c>
      <c r="AT691" s="57">
        <f t="shared" si="1754"/>
        <v>0</v>
      </c>
      <c r="AU691" s="19">
        <v>0</v>
      </c>
      <c r="AV691" s="45">
        <v>0</v>
      </c>
      <c r="AW691" s="19">
        <v>0</v>
      </c>
      <c r="AX691" s="19">
        <v>0</v>
      </c>
      <c r="AY691" s="19">
        <v>0</v>
      </c>
      <c r="AZ691" s="19">
        <v>0</v>
      </c>
      <c r="BA691" s="19">
        <v>0</v>
      </c>
      <c r="BB691" s="19">
        <v>0</v>
      </c>
      <c r="BC691" s="19">
        <v>0</v>
      </c>
      <c r="BD691" s="19">
        <v>0</v>
      </c>
      <c r="BE691" s="19">
        <v>0</v>
      </c>
      <c r="BF691" s="19">
        <v>0</v>
      </c>
      <c r="BG691" s="19">
        <v>0</v>
      </c>
      <c r="BH691" s="19">
        <v>0</v>
      </c>
      <c r="BI691" s="58">
        <f t="shared" si="1755"/>
        <v>0</v>
      </c>
      <c r="BJ691" s="59">
        <f t="shared" si="1756"/>
        <v>0</v>
      </c>
      <c r="BK691" s="58">
        <f t="shared" si="1757"/>
        <v>0</v>
      </c>
      <c r="BL691" s="59">
        <f t="shared" si="1758"/>
        <v>0</v>
      </c>
    </row>
    <row r="692" spans="1:64" s="60" customFormat="1" ht="18" customHeight="1" thickBot="1" x14ac:dyDescent="0.3">
      <c r="A692" s="53" t="s">
        <v>5</v>
      </c>
      <c r="B692" s="54" t="s">
        <v>30</v>
      </c>
      <c r="C692" s="19">
        <v>0</v>
      </c>
      <c r="D692" s="45">
        <v>0</v>
      </c>
      <c r="E692" s="19">
        <v>0</v>
      </c>
      <c r="F692" s="45">
        <v>0</v>
      </c>
      <c r="G692" s="150">
        <v>0</v>
      </c>
      <c r="H692" s="150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55">
        <f t="shared" si="1749"/>
        <v>0</v>
      </c>
      <c r="P692" s="55">
        <f t="shared" si="1750"/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  <c r="Z692" s="52">
        <v>0</v>
      </c>
      <c r="AA692" s="19">
        <v>0</v>
      </c>
      <c r="AB692" s="19">
        <v>0</v>
      </c>
      <c r="AC692" s="56">
        <f t="shared" si="1751"/>
        <v>0</v>
      </c>
      <c r="AD692" s="56">
        <f t="shared" si="1752"/>
        <v>0</v>
      </c>
      <c r="AE692" s="19">
        <v>0</v>
      </c>
      <c r="AF692" s="19">
        <v>0</v>
      </c>
      <c r="AG692" s="19">
        <v>0</v>
      </c>
      <c r="AH692" s="19">
        <v>0</v>
      </c>
      <c r="AI692" s="19">
        <v>0</v>
      </c>
      <c r="AJ692" s="19">
        <v>0</v>
      </c>
      <c r="AK692" s="19">
        <v>0</v>
      </c>
      <c r="AL692" s="19">
        <v>0</v>
      </c>
      <c r="AM692" s="19">
        <v>0</v>
      </c>
      <c r="AN692" s="19">
        <v>0</v>
      </c>
      <c r="AO692" s="19">
        <v>0</v>
      </c>
      <c r="AP692" s="19">
        <v>0</v>
      </c>
      <c r="AQ692" s="19">
        <v>0</v>
      </c>
      <c r="AR692" s="45">
        <v>0</v>
      </c>
      <c r="AS692" s="57">
        <f t="shared" si="1753"/>
        <v>0</v>
      </c>
      <c r="AT692" s="57">
        <f t="shared" si="1754"/>
        <v>0</v>
      </c>
      <c r="AU692" s="19">
        <v>0</v>
      </c>
      <c r="AV692" s="45">
        <v>0</v>
      </c>
      <c r="AW692" s="19">
        <v>0</v>
      </c>
      <c r="AX692" s="19">
        <v>0</v>
      </c>
      <c r="AY692" s="19">
        <v>0</v>
      </c>
      <c r="AZ692" s="19">
        <v>0</v>
      </c>
      <c r="BA692" s="19">
        <v>0</v>
      </c>
      <c r="BB692" s="19">
        <v>0</v>
      </c>
      <c r="BC692" s="19">
        <v>0</v>
      </c>
      <c r="BD692" s="19">
        <v>0</v>
      </c>
      <c r="BE692" s="19">
        <v>0</v>
      </c>
      <c r="BF692" s="19">
        <v>0</v>
      </c>
      <c r="BG692" s="19">
        <v>0</v>
      </c>
      <c r="BH692" s="19">
        <v>0</v>
      </c>
      <c r="BI692" s="58">
        <f t="shared" si="1755"/>
        <v>0</v>
      </c>
      <c r="BJ692" s="59">
        <f t="shared" si="1756"/>
        <v>0</v>
      </c>
      <c r="BK692" s="58">
        <f t="shared" si="1757"/>
        <v>0</v>
      </c>
      <c r="BL692" s="59">
        <f t="shared" si="1758"/>
        <v>0</v>
      </c>
    </row>
    <row r="693" spans="1:64" s="60" customFormat="1" ht="18" customHeight="1" thickBot="1" x14ac:dyDescent="0.3">
      <c r="A693" s="53" t="s">
        <v>25</v>
      </c>
      <c r="B693" s="54" t="s">
        <v>30</v>
      </c>
      <c r="C693" s="19">
        <v>0</v>
      </c>
      <c r="D693" s="45">
        <v>0</v>
      </c>
      <c r="E693" s="19">
        <v>0</v>
      </c>
      <c r="F693" s="45">
        <v>0</v>
      </c>
      <c r="G693" s="150">
        <v>0</v>
      </c>
      <c r="H693" s="150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55">
        <f t="shared" si="1749"/>
        <v>0</v>
      </c>
      <c r="P693" s="55">
        <f t="shared" si="1750"/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52">
        <v>0</v>
      </c>
      <c r="AA693" s="19">
        <v>0</v>
      </c>
      <c r="AB693" s="19">
        <v>0</v>
      </c>
      <c r="AC693" s="56">
        <f t="shared" si="1751"/>
        <v>0</v>
      </c>
      <c r="AD693" s="56">
        <f t="shared" si="1752"/>
        <v>0</v>
      </c>
      <c r="AE693" s="19">
        <v>0</v>
      </c>
      <c r="AF693" s="19">
        <v>0</v>
      </c>
      <c r="AG693" s="19">
        <v>0</v>
      </c>
      <c r="AH693" s="19">
        <v>0</v>
      </c>
      <c r="AI693" s="19">
        <v>0</v>
      </c>
      <c r="AJ693" s="19">
        <v>0</v>
      </c>
      <c r="AK693" s="19">
        <v>0</v>
      </c>
      <c r="AL693" s="19">
        <v>0</v>
      </c>
      <c r="AM693" s="19">
        <v>0</v>
      </c>
      <c r="AN693" s="19">
        <v>0</v>
      </c>
      <c r="AO693" s="19">
        <v>0</v>
      </c>
      <c r="AP693" s="19">
        <v>0</v>
      </c>
      <c r="AQ693" s="19">
        <v>0</v>
      </c>
      <c r="AR693" s="45">
        <v>0</v>
      </c>
      <c r="AS693" s="57">
        <f t="shared" si="1753"/>
        <v>0</v>
      </c>
      <c r="AT693" s="57">
        <f t="shared" si="1754"/>
        <v>0</v>
      </c>
      <c r="AU693" s="19">
        <v>0</v>
      </c>
      <c r="AV693" s="45">
        <v>0</v>
      </c>
      <c r="AW693" s="19">
        <v>0</v>
      </c>
      <c r="AX693" s="19">
        <v>0</v>
      </c>
      <c r="AY693" s="19">
        <v>0</v>
      </c>
      <c r="AZ693" s="19">
        <v>0</v>
      </c>
      <c r="BA693" s="19">
        <v>0</v>
      </c>
      <c r="BB693" s="19">
        <v>0</v>
      </c>
      <c r="BC693" s="19">
        <v>0</v>
      </c>
      <c r="BD693" s="19">
        <v>0</v>
      </c>
      <c r="BE693" s="19">
        <v>0</v>
      </c>
      <c r="BF693" s="19">
        <v>0</v>
      </c>
      <c r="BG693" s="19">
        <v>0</v>
      </c>
      <c r="BH693" s="19">
        <v>0</v>
      </c>
      <c r="BI693" s="58">
        <f t="shared" si="1755"/>
        <v>0</v>
      </c>
      <c r="BJ693" s="59">
        <f t="shared" si="1756"/>
        <v>0</v>
      </c>
      <c r="BK693" s="58">
        <f t="shared" si="1757"/>
        <v>0</v>
      </c>
      <c r="BL693" s="59">
        <f t="shared" si="1758"/>
        <v>0</v>
      </c>
    </row>
    <row r="694" spans="1:64" s="60" customFormat="1" ht="18" customHeight="1" thickBot="1" x14ac:dyDescent="0.3">
      <c r="A694" s="53" t="s">
        <v>6</v>
      </c>
      <c r="B694" s="54" t="s">
        <v>30</v>
      </c>
      <c r="C694" s="19">
        <v>2259</v>
      </c>
      <c r="D694" s="45">
        <v>571232</v>
      </c>
      <c r="E694" s="19">
        <v>672</v>
      </c>
      <c r="F694" s="45">
        <v>140391</v>
      </c>
      <c r="G694" s="150">
        <v>158</v>
      </c>
      <c r="H694" s="150">
        <v>64415</v>
      </c>
      <c r="I694" s="19">
        <v>80</v>
      </c>
      <c r="J694" s="19">
        <v>3919</v>
      </c>
      <c r="K694" s="19">
        <v>58</v>
      </c>
      <c r="L694" s="19">
        <v>60247</v>
      </c>
      <c r="M694" s="19">
        <v>0</v>
      </c>
      <c r="N694" s="19">
        <v>0</v>
      </c>
      <c r="O694" s="55">
        <f t="shared" si="1749"/>
        <v>3069</v>
      </c>
      <c r="P694" s="55">
        <f t="shared" si="1750"/>
        <v>775789</v>
      </c>
      <c r="Q694" s="19">
        <v>2568</v>
      </c>
      <c r="R694" s="19">
        <v>488747</v>
      </c>
      <c r="S694" s="19">
        <v>2</v>
      </c>
      <c r="T694" s="19">
        <v>2731</v>
      </c>
      <c r="U694" s="19">
        <v>3</v>
      </c>
      <c r="V694" s="19">
        <v>7829</v>
      </c>
      <c r="W694" s="19">
        <v>1</v>
      </c>
      <c r="X694" s="19">
        <v>50073</v>
      </c>
      <c r="Y694" s="19">
        <v>0</v>
      </c>
      <c r="Z694" s="52">
        <v>0</v>
      </c>
      <c r="AA694" s="19">
        <v>0</v>
      </c>
      <c r="AB694" s="19">
        <v>0</v>
      </c>
      <c r="AC694" s="56">
        <f t="shared" si="1751"/>
        <v>6</v>
      </c>
      <c r="AD694" s="56">
        <f t="shared" si="1752"/>
        <v>60633</v>
      </c>
      <c r="AE694" s="19">
        <v>0</v>
      </c>
      <c r="AF694" s="19">
        <v>0</v>
      </c>
      <c r="AG694" s="19">
        <v>0</v>
      </c>
      <c r="AH694" s="19">
        <v>0</v>
      </c>
      <c r="AI694" s="19">
        <v>0</v>
      </c>
      <c r="AJ694" s="19">
        <v>0</v>
      </c>
      <c r="AK694" s="19">
        <v>1</v>
      </c>
      <c r="AL694" s="19">
        <v>3382</v>
      </c>
      <c r="AM694" s="19">
        <v>0</v>
      </c>
      <c r="AN694" s="19">
        <v>0</v>
      </c>
      <c r="AO694" s="19">
        <v>0</v>
      </c>
      <c r="AP694" s="19">
        <v>0</v>
      </c>
      <c r="AQ694" s="19">
        <v>0</v>
      </c>
      <c r="AR694" s="45">
        <v>0</v>
      </c>
      <c r="AS694" s="57">
        <f t="shared" si="1753"/>
        <v>3076</v>
      </c>
      <c r="AT694" s="57">
        <f t="shared" si="1754"/>
        <v>839804</v>
      </c>
      <c r="AU694" s="19">
        <v>2513</v>
      </c>
      <c r="AV694" s="45">
        <v>433613</v>
      </c>
      <c r="AW694" s="19">
        <v>871</v>
      </c>
      <c r="AX694" s="19">
        <v>238581</v>
      </c>
      <c r="AY694" s="19">
        <v>0</v>
      </c>
      <c r="AZ694" s="19">
        <v>0</v>
      </c>
      <c r="BA694" s="19">
        <v>0</v>
      </c>
      <c r="BB694" s="23">
        <v>0</v>
      </c>
      <c r="BC694" s="19">
        <v>0</v>
      </c>
      <c r="BD694" s="19">
        <v>0</v>
      </c>
      <c r="BE694" s="19">
        <v>8</v>
      </c>
      <c r="BF694" s="19">
        <v>4915</v>
      </c>
      <c r="BG694" s="19">
        <v>0</v>
      </c>
      <c r="BH694" s="19">
        <v>0</v>
      </c>
      <c r="BI694" s="58">
        <f t="shared" si="1755"/>
        <v>8</v>
      </c>
      <c r="BJ694" s="59">
        <f t="shared" si="1756"/>
        <v>4915</v>
      </c>
      <c r="BK694" s="58">
        <f t="shared" si="1757"/>
        <v>3084</v>
      </c>
      <c r="BL694" s="59">
        <f t="shared" si="1758"/>
        <v>844719</v>
      </c>
    </row>
    <row r="695" spans="1:64" s="60" customFormat="1" ht="18" customHeight="1" thickBot="1" x14ac:dyDescent="0.3">
      <c r="A695" s="53" t="s">
        <v>27</v>
      </c>
      <c r="B695" s="54" t="s">
        <v>30</v>
      </c>
      <c r="C695" s="19">
        <v>0</v>
      </c>
      <c r="D695" s="45">
        <v>0</v>
      </c>
      <c r="E695" s="19">
        <v>0</v>
      </c>
      <c r="F695" s="45">
        <v>0</v>
      </c>
      <c r="G695" s="150">
        <v>0</v>
      </c>
      <c r="H695" s="150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55">
        <f t="shared" si="1749"/>
        <v>0</v>
      </c>
      <c r="P695" s="55">
        <f t="shared" si="1750"/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52">
        <v>0</v>
      </c>
      <c r="AA695" s="19">
        <v>0</v>
      </c>
      <c r="AB695" s="19">
        <v>0</v>
      </c>
      <c r="AC695" s="56">
        <f t="shared" si="1751"/>
        <v>0</v>
      </c>
      <c r="AD695" s="56">
        <f t="shared" si="1752"/>
        <v>0</v>
      </c>
      <c r="AE695" s="19">
        <v>0</v>
      </c>
      <c r="AF695" s="19">
        <v>0</v>
      </c>
      <c r="AG695" s="19">
        <v>0</v>
      </c>
      <c r="AH695" s="19">
        <v>0</v>
      </c>
      <c r="AI695" s="19">
        <v>0</v>
      </c>
      <c r="AJ695" s="19">
        <v>0</v>
      </c>
      <c r="AK695" s="19">
        <v>0</v>
      </c>
      <c r="AL695" s="19">
        <v>0</v>
      </c>
      <c r="AM695" s="19">
        <v>0</v>
      </c>
      <c r="AN695" s="19">
        <v>0</v>
      </c>
      <c r="AO695" s="19">
        <v>0</v>
      </c>
      <c r="AP695" s="19">
        <v>0</v>
      </c>
      <c r="AQ695" s="19">
        <v>0</v>
      </c>
      <c r="AR695" s="45">
        <v>0</v>
      </c>
      <c r="AS695" s="57">
        <f t="shared" si="1753"/>
        <v>0</v>
      </c>
      <c r="AT695" s="57">
        <f t="shared" si="1754"/>
        <v>0</v>
      </c>
      <c r="AU695" s="19">
        <v>0</v>
      </c>
      <c r="AV695" s="45">
        <v>0</v>
      </c>
      <c r="AW695" s="19">
        <v>0</v>
      </c>
      <c r="AX695" s="19">
        <v>0</v>
      </c>
      <c r="AY695" s="19">
        <v>0</v>
      </c>
      <c r="AZ695" s="19">
        <v>0</v>
      </c>
      <c r="BA695" s="19">
        <v>0</v>
      </c>
      <c r="BB695" s="19">
        <v>0</v>
      </c>
      <c r="BC695" s="19">
        <v>0</v>
      </c>
      <c r="BD695" s="19">
        <v>0</v>
      </c>
      <c r="BE695" s="19">
        <v>0</v>
      </c>
      <c r="BF695" s="19">
        <v>0</v>
      </c>
      <c r="BG695" s="19">
        <v>0</v>
      </c>
      <c r="BH695" s="19">
        <v>0</v>
      </c>
      <c r="BI695" s="58">
        <f t="shared" si="1755"/>
        <v>0</v>
      </c>
      <c r="BJ695" s="59">
        <f t="shared" si="1756"/>
        <v>0</v>
      </c>
      <c r="BK695" s="58">
        <f t="shared" si="1757"/>
        <v>0</v>
      </c>
      <c r="BL695" s="59">
        <f t="shared" si="1758"/>
        <v>0</v>
      </c>
    </row>
    <row r="696" spans="1:64" s="60" customFormat="1" ht="18" customHeight="1" thickBot="1" x14ac:dyDescent="0.3">
      <c r="A696" s="53" t="s">
        <v>7</v>
      </c>
      <c r="B696" s="54" t="s">
        <v>30</v>
      </c>
      <c r="C696" s="19">
        <v>223</v>
      </c>
      <c r="D696" s="52">
        <v>67009</v>
      </c>
      <c r="E696" s="52">
        <v>163</v>
      </c>
      <c r="F696" s="52">
        <v>27121</v>
      </c>
      <c r="G696" s="150">
        <v>126</v>
      </c>
      <c r="H696" s="150">
        <v>9649</v>
      </c>
      <c r="I696" s="52">
        <v>40</v>
      </c>
      <c r="J696" s="52">
        <v>4238</v>
      </c>
      <c r="K696" s="52">
        <v>4</v>
      </c>
      <c r="L696" s="52">
        <v>5156</v>
      </c>
      <c r="M696" s="52">
        <v>0</v>
      </c>
      <c r="N696" s="52">
        <v>0</v>
      </c>
      <c r="O696" s="55">
        <f t="shared" si="1749"/>
        <v>430</v>
      </c>
      <c r="P696" s="55">
        <f t="shared" si="1750"/>
        <v>103524</v>
      </c>
      <c r="Q696" s="52">
        <v>200</v>
      </c>
      <c r="R696" s="52">
        <v>42115</v>
      </c>
      <c r="S696" s="51">
        <v>29</v>
      </c>
      <c r="T696" s="51">
        <v>26170</v>
      </c>
      <c r="U696" s="51">
        <v>3</v>
      </c>
      <c r="V696" s="51">
        <v>9973</v>
      </c>
      <c r="W696" s="51">
        <v>0</v>
      </c>
      <c r="X696" s="51">
        <v>0</v>
      </c>
      <c r="Y696" s="51">
        <v>6</v>
      </c>
      <c r="Z696" s="51">
        <v>958</v>
      </c>
      <c r="AA696" s="51">
        <v>0</v>
      </c>
      <c r="AB696" s="51">
        <v>0</v>
      </c>
      <c r="AC696" s="56">
        <f t="shared" si="1751"/>
        <v>38</v>
      </c>
      <c r="AD696" s="56">
        <f t="shared" si="1752"/>
        <v>37101</v>
      </c>
      <c r="AE696" s="52">
        <v>0</v>
      </c>
      <c r="AF696" s="52">
        <v>0</v>
      </c>
      <c r="AG696" s="52">
        <v>10</v>
      </c>
      <c r="AH696" s="52">
        <v>2000</v>
      </c>
      <c r="AI696" s="52">
        <v>10</v>
      </c>
      <c r="AJ696" s="52">
        <v>5067</v>
      </c>
      <c r="AK696" s="52">
        <v>1</v>
      </c>
      <c r="AL696" s="52">
        <v>1500</v>
      </c>
      <c r="AM696" s="52">
        <v>3</v>
      </c>
      <c r="AN696" s="52">
        <v>695</v>
      </c>
      <c r="AO696" s="52">
        <v>0</v>
      </c>
      <c r="AP696" s="52">
        <v>0</v>
      </c>
      <c r="AQ696" s="52">
        <v>0</v>
      </c>
      <c r="AR696" s="52">
        <v>0</v>
      </c>
      <c r="AS696" s="57">
        <f t="shared" si="1753"/>
        <v>492</v>
      </c>
      <c r="AT696" s="57">
        <f t="shared" si="1754"/>
        <v>149887</v>
      </c>
      <c r="AU696" s="52">
        <v>220</v>
      </c>
      <c r="AV696" s="52">
        <v>67161</v>
      </c>
      <c r="AW696" s="52">
        <v>73</v>
      </c>
      <c r="AX696" s="52">
        <v>22163</v>
      </c>
      <c r="AY696" s="52">
        <v>0</v>
      </c>
      <c r="AZ696" s="52">
        <v>0</v>
      </c>
      <c r="BA696" s="52">
        <v>0</v>
      </c>
      <c r="BB696" s="52">
        <v>0</v>
      </c>
      <c r="BC696" s="52">
        <v>0</v>
      </c>
      <c r="BD696" s="52">
        <v>0</v>
      </c>
      <c r="BE696" s="52">
        <v>65</v>
      </c>
      <c r="BF696" s="52">
        <v>31915</v>
      </c>
      <c r="BG696" s="52">
        <v>40</v>
      </c>
      <c r="BH696" s="52">
        <v>6383</v>
      </c>
      <c r="BI696" s="58">
        <f t="shared" si="1755"/>
        <v>105</v>
      </c>
      <c r="BJ696" s="59">
        <f t="shared" si="1756"/>
        <v>38298</v>
      </c>
      <c r="BK696" s="58">
        <f t="shared" si="1757"/>
        <v>597</v>
      </c>
      <c r="BL696" s="59">
        <f t="shared" si="1758"/>
        <v>188185</v>
      </c>
    </row>
    <row r="697" spans="1:64" s="60" customFormat="1" ht="18" customHeight="1" thickBot="1" x14ac:dyDescent="0.3">
      <c r="A697" s="53" t="s">
        <v>21</v>
      </c>
      <c r="B697" s="54" t="s">
        <v>30</v>
      </c>
      <c r="C697" s="19">
        <v>0</v>
      </c>
      <c r="D697" s="45">
        <v>0</v>
      </c>
      <c r="E697" s="19">
        <v>0</v>
      </c>
      <c r="F697" s="45">
        <v>0</v>
      </c>
      <c r="G697" s="150">
        <v>0</v>
      </c>
      <c r="H697" s="150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55">
        <f t="shared" si="1749"/>
        <v>0</v>
      </c>
      <c r="P697" s="55">
        <f t="shared" si="1750"/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  <c r="Z697" s="52">
        <v>0</v>
      </c>
      <c r="AA697" s="19">
        <v>0</v>
      </c>
      <c r="AB697" s="19">
        <v>0</v>
      </c>
      <c r="AC697" s="56">
        <f t="shared" si="1751"/>
        <v>0</v>
      </c>
      <c r="AD697" s="56">
        <f t="shared" si="1752"/>
        <v>0</v>
      </c>
      <c r="AE697" s="19">
        <v>0</v>
      </c>
      <c r="AF697" s="19">
        <v>0</v>
      </c>
      <c r="AG697" s="19">
        <v>0</v>
      </c>
      <c r="AH697" s="19">
        <v>0</v>
      </c>
      <c r="AI697" s="19">
        <v>0</v>
      </c>
      <c r="AJ697" s="19">
        <v>0</v>
      </c>
      <c r="AK697" s="19">
        <v>0</v>
      </c>
      <c r="AL697" s="19">
        <v>0</v>
      </c>
      <c r="AM697" s="19">
        <v>0</v>
      </c>
      <c r="AN697" s="19">
        <v>0</v>
      </c>
      <c r="AO697" s="19">
        <v>0</v>
      </c>
      <c r="AP697" s="19">
        <v>0</v>
      </c>
      <c r="AQ697" s="19">
        <v>0</v>
      </c>
      <c r="AR697" s="45">
        <v>0</v>
      </c>
      <c r="AS697" s="57">
        <f t="shared" si="1753"/>
        <v>0</v>
      </c>
      <c r="AT697" s="57">
        <f t="shared" si="1754"/>
        <v>0</v>
      </c>
      <c r="AU697" s="19">
        <v>0</v>
      </c>
      <c r="AV697" s="45">
        <v>0</v>
      </c>
      <c r="AW697" s="19">
        <v>0</v>
      </c>
      <c r="AX697" s="19">
        <v>0</v>
      </c>
      <c r="AY697" s="19">
        <v>0</v>
      </c>
      <c r="AZ697" s="19">
        <v>0</v>
      </c>
      <c r="BA697" s="19">
        <v>0</v>
      </c>
      <c r="BB697" s="19">
        <v>0</v>
      </c>
      <c r="BC697" s="19">
        <v>0</v>
      </c>
      <c r="BD697" s="19">
        <v>0</v>
      </c>
      <c r="BE697" s="19">
        <v>0</v>
      </c>
      <c r="BF697" s="19">
        <v>0</v>
      </c>
      <c r="BG697" s="19">
        <v>0</v>
      </c>
      <c r="BH697" s="19">
        <v>0</v>
      </c>
      <c r="BI697" s="58">
        <f t="shared" si="1755"/>
        <v>0</v>
      </c>
      <c r="BJ697" s="59">
        <f t="shared" si="1756"/>
        <v>0</v>
      </c>
      <c r="BK697" s="58">
        <f t="shared" si="1757"/>
        <v>0</v>
      </c>
      <c r="BL697" s="59">
        <f t="shared" si="1758"/>
        <v>0</v>
      </c>
    </row>
    <row r="698" spans="1:64" s="60" customFormat="1" ht="18" customHeight="1" thickBot="1" x14ac:dyDescent="0.3">
      <c r="A698" s="53" t="s">
        <v>8</v>
      </c>
      <c r="B698" s="54" t="s">
        <v>30</v>
      </c>
      <c r="C698" s="19">
        <v>0</v>
      </c>
      <c r="D698" s="45">
        <v>0</v>
      </c>
      <c r="E698" s="19">
        <v>0</v>
      </c>
      <c r="F698" s="45">
        <v>0</v>
      </c>
      <c r="G698" s="150">
        <v>0</v>
      </c>
      <c r="H698" s="150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55">
        <f t="shared" si="1749"/>
        <v>0</v>
      </c>
      <c r="P698" s="55">
        <f t="shared" si="1750"/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52">
        <v>0</v>
      </c>
      <c r="AA698" s="19">
        <v>0</v>
      </c>
      <c r="AB698" s="19">
        <v>0</v>
      </c>
      <c r="AC698" s="56">
        <f t="shared" si="1751"/>
        <v>0</v>
      </c>
      <c r="AD698" s="56">
        <f t="shared" si="1752"/>
        <v>0</v>
      </c>
      <c r="AE698" s="19">
        <v>0</v>
      </c>
      <c r="AF698" s="19">
        <v>0</v>
      </c>
      <c r="AG698" s="19">
        <v>0</v>
      </c>
      <c r="AH698" s="19">
        <v>0</v>
      </c>
      <c r="AI698" s="19">
        <v>0</v>
      </c>
      <c r="AJ698" s="19">
        <v>0</v>
      </c>
      <c r="AK698" s="19">
        <v>0</v>
      </c>
      <c r="AL698" s="19">
        <v>0</v>
      </c>
      <c r="AM698" s="19">
        <v>0</v>
      </c>
      <c r="AN698" s="19">
        <v>0</v>
      </c>
      <c r="AO698" s="19">
        <v>0</v>
      </c>
      <c r="AP698" s="19">
        <v>0</v>
      </c>
      <c r="AQ698" s="19">
        <v>0</v>
      </c>
      <c r="AR698" s="45">
        <v>0</v>
      </c>
      <c r="AS698" s="57">
        <f t="shared" si="1753"/>
        <v>0</v>
      </c>
      <c r="AT698" s="57">
        <f t="shared" si="1754"/>
        <v>0</v>
      </c>
      <c r="AU698" s="19">
        <v>0</v>
      </c>
      <c r="AV698" s="45">
        <v>0</v>
      </c>
      <c r="AW698" s="19">
        <v>0</v>
      </c>
      <c r="AX698" s="19">
        <v>0</v>
      </c>
      <c r="AY698" s="19">
        <v>0</v>
      </c>
      <c r="AZ698" s="19">
        <v>0</v>
      </c>
      <c r="BA698" s="19">
        <v>0</v>
      </c>
      <c r="BB698" s="19">
        <v>0</v>
      </c>
      <c r="BC698" s="19">
        <v>0</v>
      </c>
      <c r="BD698" s="19">
        <v>0</v>
      </c>
      <c r="BE698" s="19">
        <v>0</v>
      </c>
      <c r="BF698" s="19">
        <v>0</v>
      </c>
      <c r="BG698" s="19">
        <v>0</v>
      </c>
      <c r="BH698" s="19">
        <v>0</v>
      </c>
      <c r="BI698" s="58">
        <f t="shared" si="1755"/>
        <v>0</v>
      </c>
      <c r="BJ698" s="59">
        <f t="shared" si="1756"/>
        <v>0</v>
      </c>
      <c r="BK698" s="58">
        <f t="shared" si="1757"/>
        <v>0</v>
      </c>
      <c r="BL698" s="59">
        <f t="shared" si="1758"/>
        <v>0</v>
      </c>
    </row>
    <row r="699" spans="1:64" s="60" customFormat="1" ht="18" customHeight="1" thickBot="1" x14ac:dyDescent="0.3">
      <c r="A699" s="53" t="s">
        <v>9</v>
      </c>
      <c r="B699" s="54" t="s">
        <v>30</v>
      </c>
      <c r="C699" s="19">
        <v>0</v>
      </c>
      <c r="D699" s="45">
        <v>0</v>
      </c>
      <c r="E699" s="19">
        <v>0</v>
      </c>
      <c r="F699" s="45">
        <v>0</v>
      </c>
      <c r="G699" s="150">
        <v>0</v>
      </c>
      <c r="H699" s="150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55">
        <f t="shared" si="1749"/>
        <v>0</v>
      </c>
      <c r="P699" s="55">
        <f t="shared" si="1750"/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  <c r="Z699" s="52">
        <v>0</v>
      </c>
      <c r="AA699" s="19">
        <v>0</v>
      </c>
      <c r="AB699" s="19">
        <v>0</v>
      </c>
      <c r="AC699" s="56">
        <f t="shared" si="1751"/>
        <v>0</v>
      </c>
      <c r="AD699" s="56">
        <f t="shared" si="1752"/>
        <v>0</v>
      </c>
      <c r="AE699" s="19">
        <v>0</v>
      </c>
      <c r="AF699" s="19">
        <v>0</v>
      </c>
      <c r="AG699" s="19">
        <v>0</v>
      </c>
      <c r="AH699" s="19">
        <v>0</v>
      </c>
      <c r="AI699" s="19">
        <v>0</v>
      </c>
      <c r="AJ699" s="19">
        <v>0</v>
      </c>
      <c r="AK699" s="19">
        <v>0</v>
      </c>
      <c r="AL699" s="19">
        <v>0</v>
      </c>
      <c r="AM699" s="19">
        <v>0</v>
      </c>
      <c r="AN699" s="19">
        <v>0</v>
      </c>
      <c r="AO699" s="19">
        <v>0</v>
      </c>
      <c r="AP699" s="19">
        <v>0</v>
      </c>
      <c r="AQ699" s="19">
        <v>0</v>
      </c>
      <c r="AR699" s="45">
        <v>0</v>
      </c>
      <c r="AS699" s="57">
        <f t="shared" si="1753"/>
        <v>0</v>
      </c>
      <c r="AT699" s="57">
        <f t="shared" si="1754"/>
        <v>0</v>
      </c>
      <c r="AU699" s="19">
        <v>0</v>
      </c>
      <c r="AV699" s="45">
        <v>0</v>
      </c>
      <c r="AW699" s="19">
        <v>0</v>
      </c>
      <c r="AX699" s="19">
        <v>0</v>
      </c>
      <c r="AY699" s="19">
        <v>0</v>
      </c>
      <c r="AZ699" s="19">
        <v>0</v>
      </c>
      <c r="BA699" s="19">
        <v>0</v>
      </c>
      <c r="BB699" s="19">
        <v>0</v>
      </c>
      <c r="BC699" s="19">
        <v>0</v>
      </c>
      <c r="BD699" s="19">
        <v>0</v>
      </c>
      <c r="BE699" s="19">
        <v>0</v>
      </c>
      <c r="BF699" s="19">
        <v>0</v>
      </c>
      <c r="BG699" s="19">
        <v>0</v>
      </c>
      <c r="BH699" s="19">
        <v>0</v>
      </c>
      <c r="BI699" s="58">
        <f t="shared" si="1755"/>
        <v>0</v>
      </c>
      <c r="BJ699" s="59">
        <f t="shared" si="1756"/>
        <v>0</v>
      </c>
      <c r="BK699" s="58">
        <f t="shared" si="1757"/>
        <v>0</v>
      </c>
      <c r="BL699" s="59">
        <f t="shared" si="1758"/>
        <v>0</v>
      </c>
    </row>
    <row r="700" spans="1:64" s="60" customFormat="1" ht="18" customHeight="1" thickBot="1" x14ac:dyDescent="0.3">
      <c r="A700" s="53" t="s">
        <v>10</v>
      </c>
      <c r="B700" s="54" t="s">
        <v>30</v>
      </c>
      <c r="C700" s="19">
        <v>0</v>
      </c>
      <c r="D700" s="45">
        <v>0</v>
      </c>
      <c r="E700" s="19">
        <v>0</v>
      </c>
      <c r="F700" s="45">
        <v>0</v>
      </c>
      <c r="G700" s="150">
        <v>0</v>
      </c>
      <c r="H700" s="150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55">
        <f t="shared" si="1749"/>
        <v>0</v>
      </c>
      <c r="P700" s="55">
        <f t="shared" si="1750"/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52">
        <v>0</v>
      </c>
      <c r="AA700" s="19">
        <v>0</v>
      </c>
      <c r="AB700" s="19">
        <v>0</v>
      </c>
      <c r="AC700" s="56">
        <f t="shared" si="1751"/>
        <v>0</v>
      </c>
      <c r="AD700" s="56">
        <f t="shared" si="1752"/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0</v>
      </c>
      <c r="AK700" s="19">
        <v>0</v>
      </c>
      <c r="AL700" s="19">
        <v>0</v>
      </c>
      <c r="AM700" s="19">
        <v>0</v>
      </c>
      <c r="AN700" s="19">
        <v>0</v>
      </c>
      <c r="AO700" s="19">
        <v>0</v>
      </c>
      <c r="AP700" s="19">
        <v>0</v>
      </c>
      <c r="AQ700" s="19">
        <v>0</v>
      </c>
      <c r="AR700" s="45">
        <v>0</v>
      </c>
      <c r="AS700" s="57">
        <f t="shared" si="1753"/>
        <v>0</v>
      </c>
      <c r="AT700" s="57">
        <f t="shared" si="1754"/>
        <v>0</v>
      </c>
      <c r="AU700" s="19">
        <v>0</v>
      </c>
      <c r="AV700" s="45">
        <v>0</v>
      </c>
      <c r="AW700" s="19">
        <v>0</v>
      </c>
      <c r="AX700" s="19">
        <v>0</v>
      </c>
      <c r="AY700" s="19">
        <v>0</v>
      </c>
      <c r="AZ700" s="19">
        <v>0</v>
      </c>
      <c r="BA700" s="19">
        <v>0</v>
      </c>
      <c r="BB700" s="19">
        <v>0</v>
      </c>
      <c r="BC700" s="19">
        <v>0</v>
      </c>
      <c r="BD700" s="19">
        <v>0</v>
      </c>
      <c r="BE700" s="19">
        <v>0</v>
      </c>
      <c r="BF700" s="19">
        <v>0</v>
      </c>
      <c r="BG700" s="19">
        <v>0</v>
      </c>
      <c r="BH700" s="19">
        <v>0</v>
      </c>
      <c r="BI700" s="58">
        <f t="shared" si="1755"/>
        <v>0</v>
      </c>
      <c r="BJ700" s="59">
        <f t="shared" si="1756"/>
        <v>0</v>
      </c>
      <c r="BK700" s="58">
        <f t="shared" si="1757"/>
        <v>0</v>
      </c>
      <c r="BL700" s="59">
        <f t="shared" si="1758"/>
        <v>0</v>
      </c>
    </row>
    <row r="701" spans="1:64" s="60" customFormat="1" ht="18" customHeight="1" thickBot="1" x14ac:dyDescent="0.3">
      <c r="A701" s="53" t="s">
        <v>11</v>
      </c>
      <c r="B701" s="54" t="s">
        <v>30</v>
      </c>
      <c r="C701" s="29">
        <v>766</v>
      </c>
      <c r="D701" s="63">
        <v>46410</v>
      </c>
      <c r="E701" s="29">
        <v>685</v>
      </c>
      <c r="F701" s="63">
        <v>50340</v>
      </c>
      <c r="G701" s="150">
        <v>647</v>
      </c>
      <c r="H701" s="150">
        <v>43100</v>
      </c>
      <c r="I701" s="19">
        <v>6</v>
      </c>
      <c r="J701" s="19">
        <v>364</v>
      </c>
      <c r="K701" s="19">
        <v>0</v>
      </c>
      <c r="L701" s="19">
        <v>0</v>
      </c>
      <c r="M701" s="19">
        <v>0</v>
      </c>
      <c r="N701" s="19">
        <v>0</v>
      </c>
      <c r="O701" s="55">
        <f t="shared" si="1749"/>
        <v>1457</v>
      </c>
      <c r="P701" s="55">
        <f t="shared" si="1750"/>
        <v>97114</v>
      </c>
      <c r="Q701" s="19">
        <v>1239</v>
      </c>
      <c r="R701" s="19">
        <v>82547</v>
      </c>
      <c r="S701" s="19">
        <v>0</v>
      </c>
      <c r="T701" s="19">
        <v>0</v>
      </c>
      <c r="U701" s="29">
        <v>0</v>
      </c>
      <c r="V701" s="29">
        <v>0</v>
      </c>
      <c r="W701" s="19">
        <v>0</v>
      </c>
      <c r="X701" s="19">
        <v>0</v>
      </c>
      <c r="Y701" s="19"/>
      <c r="Z701" s="52"/>
      <c r="AA701" s="19"/>
      <c r="AB701" s="19"/>
      <c r="AC701" s="56">
        <f t="shared" si="1751"/>
        <v>0</v>
      </c>
      <c r="AD701" s="56">
        <f t="shared" si="1752"/>
        <v>0</v>
      </c>
      <c r="AE701" s="19"/>
      <c r="AF701" s="19"/>
      <c r="AG701" s="19">
        <v>0</v>
      </c>
      <c r="AH701" s="19">
        <v>0</v>
      </c>
      <c r="AI701" s="19">
        <v>0</v>
      </c>
      <c r="AJ701" s="19">
        <v>0</v>
      </c>
      <c r="AK701" s="19">
        <v>0</v>
      </c>
      <c r="AL701" s="19">
        <v>0</v>
      </c>
      <c r="AM701" s="19">
        <v>0</v>
      </c>
      <c r="AN701" s="19">
        <v>0</v>
      </c>
      <c r="AO701" s="19">
        <v>36</v>
      </c>
      <c r="AP701" s="19">
        <v>2880</v>
      </c>
      <c r="AQ701" s="19"/>
      <c r="AR701" s="45"/>
      <c r="AS701" s="57">
        <f t="shared" si="1753"/>
        <v>1493</v>
      </c>
      <c r="AT701" s="57">
        <f t="shared" si="1754"/>
        <v>99994</v>
      </c>
      <c r="AU701" s="19"/>
      <c r="AV701" s="45"/>
      <c r="AW701" s="19"/>
      <c r="AX701" s="19"/>
      <c r="AY701" s="19"/>
      <c r="AZ701" s="19"/>
      <c r="BA701" s="19"/>
      <c r="BB701" s="19"/>
      <c r="BC701" s="19"/>
      <c r="BD701" s="19"/>
      <c r="BE701" s="29"/>
      <c r="BF701" s="29"/>
      <c r="BG701" s="29"/>
      <c r="BH701" s="29"/>
      <c r="BI701" s="58">
        <f t="shared" si="1755"/>
        <v>0</v>
      </c>
      <c r="BJ701" s="59">
        <f t="shared" si="1756"/>
        <v>0</v>
      </c>
      <c r="BK701" s="58">
        <f t="shared" si="1757"/>
        <v>1493</v>
      </c>
      <c r="BL701" s="59">
        <f t="shared" si="1758"/>
        <v>99994</v>
      </c>
    </row>
    <row r="702" spans="1:64" s="60" customFormat="1" ht="18" customHeight="1" thickBot="1" x14ac:dyDescent="0.3">
      <c r="A702" s="53" t="s">
        <v>12</v>
      </c>
      <c r="B702" s="54" t="s">
        <v>30</v>
      </c>
      <c r="C702" s="43">
        <v>673</v>
      </c>
      <c r="D702" s="61">
        <v>174105</v>
      </c>
      <c r="E702" s="65">
        <v>195</v>
      </c>
      <c r="F702" s="61">
        <v>103540</v>
      </c>
      <c r="G702" s="156">
        <v>78</v>
      </c>
      <c r="H702" s="151">
        <v>26460</v>
      </c>
      <c r="I702" s="43">
        <v>979</v>
      </c>
      <c r="J702" s="43">
        <v>48989</v>
      </c>
      <c r="K702" s="43">
        <v>415</v>
      </c>
      <c r="L702" s="43">
        <v>208596</v>
      </c>
      <c r="M702" s="28">
        <v>18</v>
      </c>
      <c r="N702" s="28">
        <v>5466</v>
      </c>
      <c r="O702" s="55">
        <f t="shared" si="1749"/>
        <v>2262</v>
      </c>
      <c r="P702" s="55">
        <f t="shared" si="1750"/>
        <v>535230</v>
      </c>
      <c r="Q702" s="19">
        <v>1898</v>
      </c>
      <c r="R702" s="19">
        <v>337194</v>
      </c>
      <c r="S702" s="43">
        <v>75</v>
      </c>
      <c r="T702" s="28">
        <v>23155</v>
      </c>
      <c r="U702" s="43">
        <v>0</v>
      </c>
      <c r="V702" s="28">
        <v>0</v>
      </c>
      <c r="W702" s="43">
        <v>0</v>
      </c>
      <c r="X702" s="28">
        <v>0</v>
      </c>
      <c r="Y702" s="43">
        <v>0</v>
      </c>
      <c r="Z702" s="66">
        <v>0</v>
      </c>
      <c r="AA702" s="43">
        <v>0</v>
      </c>
      <c r="AB702" s="43">
        <v>0</v>
      </c>
      <c r="AC702" s="56">
        <f t="shared" si="1751"/>
        <v>75</v>
      </c>
      <c r="AD702" s="56">
        <f t="shared" si="1752"/>
        <v>23155</v>
      </c>
      <c r="AE702" s="43">
        <v>0</v>
      </c>
      <c r="AF702" s="43">
        <v>0</v>
      </c>
      <c r="AG702" s="43">
        <v>0</v>
      </c>
      <c r="AH702" s="43">
        <v>0</v>
      </c>
      <c r="AI702" s="43">
        <v>0</v>
      </c>
      <c r="AJ702" s="43">
        <v>0</v>
      </c>
      <c r="AK702" s="43">
        <v>0</v>
      </c>
      <c r="AL702" s="43">
        <v>0</v>
      </c>
      <c r="AM702" s="43">
        <v>0</v>
      </c>
      <c r="AN702" s="43">
        <v>0</v>
      </c>
      <c r="AO702" s="43">
        <v>0</v>
      </c>
      <c r="AP702" s="43">
        <v>0</v>
      </c>
      <c r="AQ702" s="43">
        <v>0</v>
      </c>
      <c r="AR702" s="61">
        <v>0</v>
      </c>
      <c r="AS702" s="57">
        <f t="shared" si="1753"/>
        <v>2337</v>
      </c>
      <c r="AT702" s="57">
        <f t="shared" si="1754"/>
        <v>558385</v>
      </c>
      <c r="AU702" s="19">
        <v>1484</v>
      </c>
      <c r="AV702" s="45">
        <v>240688</v>
      </c>
      <c r="AW702" s="43">
        <v>131</v>
      </c>
      <c r="AX702" s="43">
        <v>30530</v>
      </c>
      <c r="AY702" s="43">
        <v>0</v>
      </c>
      <c r="AZ702" s="43">
        <v>0</v>
      </c>
      <c r="BA702" s="43">
        <v>0</v>
      </c>
      <c r="BB702" s="43">
        <v>0</v>
      </c>
      <c r="BC702" s="43">
        <v>0</v>
      </c>
      <c r="BD702" s="43">
        <v>0</v>
      </c>
      <c r="BE702" s="43">
        <v>0</v>
      </c>
      <c r="BF702" s="43">
        <v>0</v>
      </c>
      <c r="BG702" s="43">
        <v>0</v>
      </c>
      <c r="BH702" s="43">
        <v>0</v>
      </c>
      <c r="BI702" s="58">
        <f t="shared" si="1755"/>
        <v>0</v>
      </c>
      <c r="BJ702" s="59">
        <f t="shared" si="1756"/>
        <v>0</v>
      </c>
      <c r="BK702" s="58">
        <f t="shared" si="1757"/>
        <v>2337</v>
      </c>
      <c r="BL702" s="59">
        <f t="shared" si="1758"/>
        <v>558385</v>
      </c>
    </row>
    <row r="703" spans="1:64" s="60" customFormat="1" ht="18" customHeight="1" thickBot="1" x14ac:dyDescent="0.3">
      <c r="A703" s="53" t="s">
        <v>26</v>
      </c>
      <c r="B703" s="54" t="s">
        <v>30</v>
      </c>
      <c r="C703" s="19">
        <v>0</v>
      </c>
      <c r="D703" s="45">
        <v>0</v>
      </c>
      <c r="E703" s="19">
        <v>0</v>
      </c>
      <c r="F703" s="45">
        <v>0</v>
      </c>
      <c r="G703" s="150">
        <v>0</v>
      </c>
      <c r="H703" s="150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55">
        <f t="shared" si="1749"/>
        <v>0</v>
      </c>
      <c r="P703" s="55">
        <f t="shared" si="1750"/>
        <v>0</v>
      </c>
      <c r="Q703" s="19">
        <v>0</v>
      </c>
      <c r="R703" s="19">
        <v>0</v>
      </c>
      <c r="S703" s="19">
        <v>0</v>
      </c>
      <c r="T703" s="19">
        <v>0</v>
      </c>
      <c r="U703" s="19">
        <v>0</v>
      </c>
      <c r="V703" s="19">
        <v>0</v>
      </c>
      <c r="W703" s="19">
        <v>0</v>
      </c>
      <c r="X703" s="19">
        <v>0</v>
      </c>
      <c r="Y703" s="19">
        <v>0</v>
      </c>
      <c r="Z703" s="52">
        <v>0</v>
      </c>
      <c r="AA703" s="19">
        <v>0</v>
      </c>
      <c r="AB703" s="19">
        <v>0</v>
      </c>
      <c r="AC703" s="56">
        <f t="shared" si="1751"/>
        <v>0</v>
      </c>
      <c r="AD703" s="56">
        <f t="shared" si="1752"/>
        <v>0</v>
      </c>
      <c r="AE703" s="19">
        <v>0</v>
      </c>
      <c r="AF703" s="19">
        <v>0</v>
      </c>
      <c r="AG703" s="19">
        <v>0</v>
      </c>
      <c r="AH703" s="19">
        <v>0</v>
      </c>
      <c r="AI703" s="19">
        <v>0</v>
      </c>
      <c r="AJ703" s="19">
        <v>0</v>
      </c>
      <c r="AK703" s="19">
        <v>0</v>
      </c>
      <c r="AL703" s="19">
        <v>0</v>
      </c>
      <c r="AM703" s="19">
        <v>0</v>
      </c>
      <c r="AN703" s="19">
        <v>0</v>
      </c>
      <c r="AO703" s="19">
        <v>0</v>
      </c>
      <c r="AP703" s="19">
        <v>0</v>
      </c>
      <c r="AQ703" s="19">
        <v>0</v>
      </c>
      <c r="AR703" s="45">
        <v>0</v>
      </c>
      <c r="AS703" s="57">
        <f t="shared" si="1753"/>
        <v>0</v>
      </c>
      <c r="AT703" s="57">
        <f t="shared" si="1754"/>
        <v>0</v>
      </c>
      <c r="AU703" s="19">
        <v>0</v>
      </c>
      <c r="AV703" s="45">
        <v>0</v>
      </c>
      <c r="AW703" s="19">
        <v>0</v>
      </c>
      <c r="AX703" s="19">
        <v>0</v>
      </c>
      <c r="AY703" s="19">
        <v>0</v>
      </c>
      <c r="AZ703" s="19">
        <v>0</v>
      </c>
      <c r="BA703" s="19">
        <v>0</v>
      </c>
      <c r="BB703" s="19">
        <v>0</v>
      </c>
      <c r="BC703" s="19">
        <v>0</v>
      </c>
      <c r="BD703" s="19">
        <v>0</v>
      </c>
      <c r="BE703" s="19">
        <v>0</v>
      </c>
      <c r="BF703" s="19">
        <v>0</v>
      </c>
      <c r="BG703" s="19">
        <v>0</v>
      </c>
      <c r="BH703" s="19">
        <v>0</v>
      </c>
      <c r="BI703" s="58">
        <f t="shared" si="1755"/>
        <v>0</v>
      </c>
      <c r="BJ703" s="59">
        <f t="shared" si="1756"/>
        <v>0</v>
      </c>
      <c r="BK703" s="58">
        <f t="shared" si="1757"/>
        <v>0</v>
      </c>
      <c r="BL703" s="59">
        <f t="shared" si="1758"/>
        <v>0</v>
      </c>
    </row>
    <row r="704" spans="1:64" s="60" customFormat="1" ht="18" customHeight="1" thickBot="1" x14ac:dyDescent="0.3">
      <c r="A704" s="53" t="s">
        <v>13</v>
      </c>
      <c r="B704" s="54" t="s">
        <v>30</v>
      </c>
      <c r="C704" s="21">
        <v>1281</v>
      </c>
      <c r="D704" s="45">
        <v>175888</v>
      </c>
      <c r="E704" s="21">
        <v>346</v>
      </c>
      <c r="F704" s="45">
        <v>40837</v>
      </c>
      <c r="G704" s="153">
        <v>308</v>
      </c>
      <c r="H704" s="153">
        <v>137767</v>
      </c>
      <c r="I704" s="21">
        <v>112</v>
      </c>
      <c r="J704" s="21">
        <v>22147</v>
      </c>
      <c r="K704" s="21">
        <v>0</v>
      </c>
      <c r="L704" s="21">
        <v>0</v>
      </c>
      <c r="M704" s="21">
        <v>0</v>
      </c>
      <c r="N704" s="21">
        <v>0</v>
      </c>
      <c r="O704" s="55">
        <f t="shared" si="1749"/>
        <v>1739</v>
      </c>
      <c r="P704" s="55">
        <f t="shared" si="1750"/>
        <v>238872</v>
      </c>
      <c r="Q704" s="19">
        <v>1451</v>
      </c>
      <c r="R704" s="19">
        <v>150489</v>
      </c>
      <c r="S704" s="21">
        <v>0</v>
      </c>
      <c r="T704" s="21">
        <v>0</v>
      </c>
      <c r="U704" s="21">
        <v>0</v>
      </c>
      <c r="V704" s="21">
        <v>0</v>
      </c>
      <c r="W704" s="21">
        <v>0</v>
      </c>
      <c r="X704" s="21">
        <v>0</v>
      </c>
      <c r="Y704" s="21">
        <v>0</v>
      </c>
      <c r="Z704" s="67">
        <v>0</v>
      </c>
      <c r="AA704" s="21">
        <v>0</v>
      </c>
      <c r="AB704" s="21">
        <v>0</v>
      </c>
      <c r="AC704" s="56">
        <f t="shared" si="1751"/>
        <v>0</v>
      </c>
      <c r="AD704" s="56">
        <f t="shared" si="1752"/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0</v>
      </c>
      <c r="AK704" s="21">
        <v>0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68">
        <v>0</v>
      </c>
      <c r="AS704" s="57">
        <f t="shared" si="1753"/>
        <v>1739</v>
      </c>
      <c r="AT704" s="57">
        <f t="shared" si="1754"/>
        <v>238872</v>
      </c>
      <c r="AU704" s="19">
        <v>1202</v>
      </c>
      <c r="AV704" s="45">
        <v>112285</v>
      </c>
      <c r="AW704" s="21">
        <v>320</v>
      </c>
      <c r="AX704" s="21">
        <v>43617</v>
      </c>
      <c r="AY704" s="21">
        <v>0</v>
      </c>
      <c r="AZ704" s="21">
        <v>0</v>
      </c>
      <c r="BA704" s="21">
        <v>0</v>
      </c>
      <c r="BB704" s="21">
        <v>0</v>
      </c>
      <c r="BC704" s="21">
        <v>0</v>
      </c>
      <c r="BD704" s="21">
        <v>0</v>
      </c>
      <c r="BE704" s="21">
        <v>0</v>
      </c>
      <c r="BF704" s="21">
        <v>0</v>
      </c>
      <c r="BG704" s="21">
        <v>0</v>
      </c>
      <c r="BH704" s="21">
        <v>0</v>
      </c>
      <c r="BI704" s="58">
        <f t="shared" si="1755"/>
        <v>0</v>
      </c>
      <c r="BJ704" s="59">
        <f t="shared" si="1756"/>
        <v>0</v>
      </c>
      <c r="BK704" s="58">
        <f t="shared" si="1757"/>
        <v>1739</v>
      </c>
      <c r="BL704" s="59">
        <f t="shared" si="1758"/>
        <v>238872</v>
      </c>
    </row>
    <row r="705" spans="1:64" s="60" customFormat="1" ht="18" customHeight="1" thickBot="1" x14ac:dyDescent="0.3">
      <c r="A705" s="53" t="s">
        <v>24</v>
      </c>
      <c r="B705" s="54" t="s">
        <v>30</v>
      </c>
      <c r="C705" s="19">
        <v>0</v>
      </c>
      <c r="D705" s="45">
        <v>0</v>
      </c>
      <c r="E705" s="73">
        <v>0</v>
      </c>
      <c r="F705" s="45">
        <v>0</v>
      </c>
      <c r="G705" s="150">
        <v>0</v>
      </c>
      <c r="H705" s="150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55">
        <f t="shared" si="1749"/>
        <v>0</v>
      </c>
      <c r="P705" s="55">
        <f t="shared" si="1750"/>
        <v>0</v>
      </c>
      <c r="Q705" s="19">
        <v>0</v>
      </c>
      <c r="R705" s="19">
        <v>0</v>
      </c>
      <c r="S705" s="19">
        <v>0</v>
      </c>
      <c r="T705" s="19">
        <v>0</v>
      </c>
      <c r="U705" s="19">
        <v>0</v>
      </c>
      <c r="V705" s="19">
        <v>0</v>
      </c>
      <c r="W705" s="19">
        <v>0</v>
      </c>
      <c r="X705" s="19">
        <v>0</v>
      </c>
      <c r="Y705" s="19">
        <v>0</v>
      </c>
      <c r="Z705" s="52">
        <v>0</v>
      </c>
      <c r="AA705" s="19">
        <v>0</v>
      </c>
      <c r="AB705" s="19">
        <v>0</v>
      </c>
      <c r="AC705" s="56">
        <f t="shared" si="1751"/>
        <v>0</v>
      </c>
      <c r="AD705" s="56">
        <f t="shared" si="1752"/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  <c r="AJ705" s="19">
        <v>0</v>
      </c>
      <c r="AK705" s="19">
        <v>0</v>
      </c>
      <c r="AL705" s="19">
        <v>0</v>
      </c>
      <c r="AM705" s="19">
        <v>0</v>
      </c>
      <c r="AN705" s="19">
        <v>0</v>
      </c>
      <c r="AO705" s="19">
        <v>0</v>
      </c>
      <c r="AP705" s="19">
        <v>0</v>
      </c>
      <c r="AQ705" s="19">
        <v>0</v>
      </c>
      <c r="AR705" s="45">
        <v>0</v>
      </c>
      <c r="AS705" s="57">
        <f t="shared" si="1753"/>
        <v>0</v>
      </c>
      <c r="AT705" s="57">
        <f t="shared" si="1754"/>
        <v>0</v>
      </c>
      <c r="AU705" s="19">
        <v>0</v>
      </c>
      <c r="AV705" s="45">
        <v>0</v>
      </c>
      <c r="AW705" s="19">
        <v>0</v>
      </c>
      <c r="AX705" s="19">
        <v>0</v>
      </c>
      <c r="AY705" s="19">
        <v>0</v>
      </c>
      <c r="AZ705" s="19">
        <v>0</v>
      </c>
      <c r="BA705" s="19">
        <v>0</v>
      </c>
      <c r="BB705" s="19">
        <v>0</v>
      </c>
      <c r="BC705" s="19">
        <v>0</v>
      </c>
      <c r="BD705" s="19">
        <v>0</v>
      </c>
      <c r="BE705" s="19">
        <v>0</v>
      </c>
      <c r="BF705" s="19">
        <v>0</v>
      </c>
      <c r="BG705" s="19">
        <v>0</v>
      </c>
      <c r="BH705" s="19">
        <v>0</v>
      </c>
      <c r="BI705" s="58">
        <f t="shared" si="1755"/>
        <v>0</v>
      </c>
      <c r="BJ705" s="59">
        <f t="shared" si="1756"/>
        <v>0</v>
      </c>
      <c r="BK705" s="58">
        <f t="shared" si="1757"/>
        <v>0</v>
      </c>
      <c r="BL705" s="59">
        <f t="shared" si="1758"/>
        <v>0</v>
      </c>
    </row>
    <row r="706" spans="1:64" s="60" customFormat="1" ht="18" customHeight="1" thickBot="1" x14ac:dyDescent="0.3">
      <c r="A706" s="53" t="s">
        <v>14</v>
      </c>
      <c r="B706" s="54" t="s">
        <v>30</v>
      </c>
      <c r="C706" s="19">
        <v>0</v>
      </c>
      <c r="D706" s="45">
        <v>0</v>
      </c>
      <c r="E706" s="19">
        <v>0</v>
      </c>
      <c r="F706" s="45">
        <v>0</v>
      </c>
      <c r="G706" s="150">
        <v>0</v>
      </c>
      <c r="H706" s="150">
        <v>0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55">
        <f t="shared" si="1749"/>
        <v>0</v>
      </c>
      <c r="P706" s="55">
        <f t="shared" si="1750"/>
        <v>0</v>
      </c>
      <c r="Q706" s="19">
        <v>0</v>
      </c>
      <c r="R706" s="19">
        <v>0</v>
      </c>
      <c r="S706" s="19">
        <v>0</v>
      </c>
      <c r="T706" s="19">
        <v>0</v>
      </c>
      <c r="U706" s="19">
        <v>0</v>
      </c>
      <c r="V706" s="19">
        <v>0</v>
      </c>
      <c r="W706" s="19">
        <v>0</v>
      </c>
      <c r="X706" s="19">
        <v>0</v>
      </c>
      <c r="Y706" s="19">
        <v>0</v>
      </c>
      <c r="Z706" s="52">
        <v>0</v>
      </c>
      <c r="AA706" s="19">
        <v>0</v>
      </c>
      <c r="AB706" s="19">
        <v>0</v>
      </c>
      <c r="AC706" s="56">
        <f t="shared" si="1751"/>
        <v>0</v>
      </c>
      <c r="AD706" s="56">
        <f t="shared" si="1752"/>
        <v>0</v>
      </c>
      <c r="AE706" s="19">
        <v>0</v>
      </c>
      <c r="AF706" s="19">
        <v>0</v>
      </c>
      <c r="AG706" s="19">
        <v>0</v>
      </c>
      <c r="AH706" s="19">
        <v>0</v>
      </c>
      <c r="AI706" s="19">
        <v>0</v>
      </c>
      <c r="AJ706" s="19">
        <v>0</v>
      </c>
      <c r="AK706" s="19">
        <v>0</v>
      </c>
      <c r="AL706" s="19">
        <v>0</v>
      </c>
      <c r="AM706" s="19">
        <v>0</v>
      </c>
      <c r="AN706" s="19">
        <v>0</v>
      </c>
      <c r="AO706" s="19">
        <v>0</v>
      </c>
      <c r="AP706" s="19">
        <v>0</v>
      </c>
      <c r="AQ706" s="19">
        <v>0</v>
      </c>
      <c r="AR706" s="45">
        <v>0</v>
      </c>
      <c r="AS706" s="57">
        <f t="shared" si="1753"/>
        <v>0</v>
      </c>
      <c r="AT706" s="57">
        <f t="shared" si="1754"/>
        <v>0</v>
      </c>
      <c r="AU706" s="19">
        <v>0</v>
      </c>
      <c r="AV706" s="45">
        <v>0</v>
      </c>
      <c r="AW706" s="19">
        <v>0</v>
      </c>
      <c r="AX706" s="19">
        <v>0</v>
      </c>
      <c r="AY706" s="19">
        <v>0</v>
      </c>
      <c r="AZ706" s="19">
        <v>0</v>
      </c>
      <c r="BA706" s="19">
        <v>0</v>
      </c>
      <c r="BB706" s="19">
        <v>0</v>
      </c>
      <c r="BC706" s="19">
        <v>0</v>
      </c>
      <c r="BD706" s="19">
        <v>0</v>
      </c>
      <c r="BE706" s="19">
        <v>0</v>
      </c>
      <c r="BF706" s="19">
        <v>0</v>
      </c>
      <c r="BG706" s="19">
        <v>0</v>
      </c>
      <c r="BH706" s="19">
        <v>0</v>
      </c>
      <c r="BI706" s="58">
        <f t="shared" si="1755"/>
        <v>0</v>
      </c>
      <c r="BJ706" s="59">
        <f t="shared" si="1756"/>
        <v>0</v>
      </c>
      <c r="BK706" s="58">
        <f t="shared" si="1757"/>
        <v>0</v>
      </c>
      <c r="BL706" s="59">
        <f t="shared" si="1758"/>
        <v>0</v>
      </c>
    </row>
    <row r="707" spans="1:64" s="60" customFormat="1" ht="18" customHeight="1" thickBot="1" x14ac:dyDescent="0.3">
      <c r="A707" s="53" t="s">
        <v>15</v>
      </c>
      <c r="B707" s="54" t="s">
        <v>30</v>
      </c>
      <c r="C707" s="19">
        <v>0</v>
      </c>
      <c r="D707" s="45">
        <v>0</v>
      </c>
      <c r="E707" s="19">
        <v>0</v>
      </c>
      <c r="F707" s="45">
        <v>0</v>
      </c>
      <c r="G707" s="150">
        <v>0</v>
      </c>
      <c r="H707" s="150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55">
        <f t="shared" si="1749"/>
        <v>0</v>
      </c>
      <c r="P707" s="55">
        <f t="shared" si="1750"/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19">
        <v>0</v>
      </c>
      <c r="Z707" s="52">
        <v>0</v>
      </c>
      <c r="AA707" s="19">
        <v>0</v>
      </c>
      <c r="AB707" s="19">
        <v>0</v>
      </c>
      <c r="AC707" s="56">
        <f t="shared" si="1751"/>
        <v>0</v>
      </c>
      <c r="AD707" s="56">
        <f t="shared" si="1752"/>
        <v>0</v>
      </c>
      <c r="AE707" s="19">
        <v>0</v>
      </c>
      <c r="AF707" s="19">
        <v>0</v>
      </c>
      <c r="AG707" s="19">
        <v>0</v>
      </c>
      <c r="AH707" s="19">
        <v>0</v>
      </c>
      <c r="AI707" s="19">
        <v>0</v>
      </c>
      <c r="AJ707" s="19">
        <v>0</v>
      </c>
      <c r="AK707" s="19">
        <v>0</v>
      </c>
      <c r="AL707" s="19">
        <v>0</v>
      </c>
      <c r="AM707" s="19">
        <v>0</v>
      </c>
      <c r="AN707" s="19">
        <v>0</v>
      </c>
      <c r="AO707" s="19">
        <v>0</v>
      </c>
      <c r="AP707" s="19">
        <v>0</v>
      </c>
      <c r="AQ707" s="19">
        <v>0</v>
      </c>
      <c r="AR707" s="45">
        <v>0</v>
      </c>
      <c r="AS707" s="57">
        <f t="shared" si="1753"/>
        <v>0</v>
      </c>
      <c r="AT707" s="57">
        <f t="shared" si="1754"/>
        <v>0</v>
      </c>
      <c r="AU707" s="19">
        <v>0</v>
      </c>
      <c r="AV707" s="45">
        <v>0</v>
      </c>
      <c r="AW707" s="19">
        <v>0</v>
      </c>
      <c r="AX707" s="19">
        <v>0</v>
      </c>
      <c r="AY707" s="19">
        <v>0</v>
      </c>
      <c r="AZ707" s="19">
        <v>0</v>
      </c>
      <c r="BA707" s="19">
        <v>0</v>
      </c>
      <c r="BB707" s="19">
        <v>0</v>
      </c>
      <c r="BC707" s="19">
        <v>0</v>
      </c>
      <c r="BD707" s="19">
        <v>0</v>
      </c>
      <c r="BE707" s="19">
        <v>0</v>
      </c>
      <c r="BF707" s="19">
        <v>0</v>
      </c>
      <c r="BG707" s="19">
        <v>0</v>
      </c>
      <c r="BH707" s="19">
        <v>0</v>
      </c>
      <c r="BI707" s="58">
        <f t="shared" si="1755"/>
        <v>0</v>
      </c>
      <c r="BJ707" s="59">
        <f t="shared" si="1756"/>
        <v>0</v>
      </c>
      <c r="BK707" s="58">
        <f t="shared" si="1757"/>
        <v>0</v>
      </c>
      <c r="BL707" s="59">
        <f t="shared" si="1758"/>
        <v>0</v>
      </c>
    </row>
    <row r="708" spans="1:64" s="60" customFormat="1" ht="18" customHeight="1" thickBot="1" x14ac:dyDescent="0.3">
      <c r="A708" s="53" t="s">
        <v>22</v>
      </c>
      <c r="B708" s="54" t="s">
        <v>30</v>
      </c>
      <c r="C708" s="19">
        <v>0</v>
      </c>
      <c r="D708" s="45">
        <v>0</v>
      </c>
      <c r="E708" s="77">
        <v>0</v>
      </c>
      <c r="F708" s="45">
        <v>0</v>
      </c>
      <c r="G708" s="150">
        <v>0</v>
      </c>
      <c r="H708" s="150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55">
        <f t="shared" si="1749"/>
        <v>0</v>
      </c>
      <c r="P708" s="55">
        <f t="shared" si="1750"/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52">
        <v>0</v>
      </c>
      <c r="AA708" s="19">
        <v>0</v>
      </c>
      <c r="AB708" s="19">
        <v>0</v>
      </c>
      <c r="AC708" s="56">
        <f t="shared" si="1751"/>
        <v>0</v>
      </c>
      <c r="AD708" s="56">
        <f t="shared" si="1752"/>
        <v>0</v>
      </c>
      <c r="AE708" s="19">
        <v>0</v>
      </c>
      <c r="AF708" s="19">
        <v>0</v>
      </c>
      <c r="AG708" s="19">
        <v>0</v>
      </c>
      <c r="AH708" s="19">
        <v>0</v>
      </c>
      <c r="AI708" s="19">
        <v>0</v>
      </c>
      <c r="AJ708" s="19">
        <v>0</v>
      </c>
      <c r="AK708" s="19">
        <v>0</v>
      </c>
      <c r="AL708" s="19">
        <v>0</v>
      </c>
      <c r="AM708" s="19">
        <v>0</v>
      </c>
      <c r="AN708" s="19">
        <v>0</v>
      </c>
      <c r="AO708" s="19">
        <v>0</v>
      </c>
      <c r="AP708" s="19">
        <v>0</v>
      </c>
      <c r="AQ708" s="19">
        <v>0</v>
      </c>
      <c r="AR708" s="45">
        <v>0</v>
      </c>
      <c r="AS708" s="57">
        <f t="shared" si="1753"/>
        <v>0</v>
      </c>
      <c r="AT708" s="57">
        <f t="shared" si="1754"/>
        <v>0</v>
      </c>
      <c r="AU708" s="19">
        <v>0</v>
      </c>
      <c r="AV708" s="45">
        <v>0</v>
      </c>
      <c r="AW708" s="19">
        <v>0</v>
      </c>
      <c r="AX708" s="19">
        <v>0</v>
      </c>
      <c r="AY708" s="19">
        <v>0</v>
      </c>
      <c r="AZ708" s="19">
        <v>0</v>
      </c>
      <c r="BA708" s="19">
        <v>0</v>
      </c>
      <c r="BB708" s="19">
        <v>0</v>
      </c>
      <c r="BC708" s="19">
        <v>0</v>
      </c>
      <c r="BD708" s="19">
        <v>0</v>
      </c>
      <c r="BE708" s="19">
        <v>0</v>
      </c>
      <c r="BF708" s="19">
        <v>0</v>
      </c>
      <c r="BG708" s="19">
        <v>0</v>
      </c>
      <c r="BH708" s="19">
        <v>0</v>
      </c>
      <c r="BI708" s="58">
        <f t="shared" si="1755"/>
        <v>0</v>
      </c>
      <c r="BJ708" s="59">
        <f t="shared" si="1756"/>
        <v>0</v>
      </c>
      <c r="BK708" s="58">
        <f t="shared" si="1757"/>
        <v>0</v>
      </c>
      <c r="BL708" s="59">
        <f t="shared" si="1758"/>
        <v>0</v>
      </c>
    </row>
    <row r="709" spans="1:64" s="60" customFormat="1" ht="18" customHeight="1" thickBot="1" x14ac:dyDescent="0.3">
      <c r="A709" s="53" t="s">
        <v>23</v>
      </c>
      <c r="B709" s="54" t="s">
        <v>30</v>
      </c>
      <c r="C709" s="19">
        <v>0</v>
      </c>
      <c r="D709" s="45">
        <v>0</v>
      </c>
      <c r="E709" s="19">
        <v>0</v>
      </c>
      <c r="F709" s="45">
        <v>0</v>
      </c>
      <c r="G709" s="150">
        <v>0</v>
      </c>
      <c r="H709" s="150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55">
        <f t="shared" si="1749"/>
        <v>0</v>
      </c>
      <c r="P709" s="55">
        <f t="shared" si="1750"/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19">
        <v>0</v>
      </c>
      <c r="Z709" s="52">
        <v>0</v>
      </c>
      <c r="AA709" s="19">
        <v>0</v>
      </c>
      <c r="AB709" s="19">
        <v>0</v>
      </c>
      <c r="AC709" s="56">
        <f t="shared" si="1751"/>
        <v>0</v>
      </c>
      <c r="AD709" s="56">
        <f t="shared" si="1752"/>
        <v>0</v>
      </c>
      <c r="AE709" s="19">
        <v>0</v>
      </c>
      <c r="AF709" s="19">
        <v>0</v>
      </c>
      <c r="AG709" s="19">
        <v>0</v>
      </c>
      <c r="AH709" s="19">
        <v>0</v>
      </c>
      <c r="AI709" s="19">
        <v>0</v>
      </c>
      <c r="AJ709" s="19">
        <v>0</v>
      </c>
      <c r="AK709" s="19">
        <v>0</v>
      </c>
      <c r="AL709" s="19">
        <v>0</v>
      </c>
      <c r="AM709" s="19">
        <v>0</v>
      </c>
      <c r="AN709" s="19">
        <v>0</v>
      </c>
      <c r="AO709" s="19">
        <v>0</v>
      </c>
      <c r="AP709" s="19">
        <v>0</v>
      </c>
      <c r="AQ709" s="19">
        <v>0</v>
      </c>
      <c r="AR709" s="45">
        <v>0</v>
      </c>
      <c r="AS709" s="57">
        <f t="shared" si="1753"/>
        <v>0</v>
      </c>
      <c r="AT709" s="57">
        <f t="shared" si="1754"/>
        <v>0</v>
      </c>
      <c r="AU709" s="19">
        <v>0</v>
      </c>
      <c r="AV709" s="45">
        <v>0</v>
      </c>
      <c r="AW709" s="19">
        <v>0</v>
      </c>
      <c r="AX709" s="19">
        <v>0</v>
      </c>
      <c r="AY709" s="19">
        <v>0</v>
      </c>
      <c r="AZ709" s="19">
        <v>0</v>
      </c>
      <c r="BA709" s="19">
        <v>0</v>
      </c>
      <c r="BB709" s="19">
        <v>0</v>
      </c>
      <c r="BC709" s="19">
        <v>0</v>
      </c>
      <c r="BD709" s="19">
        <v>0</v>
      </c>
      <c r="BE709" s="19">
        <v>0</v>
      </c>
      <c r="BF709" s="19">
        <v>0</v>
      </c>
      <c r="BG709" s="19">
        <v>0</v>
      </c>
      <c r="BH709" s="19">
        <v>0</v>
      </c>
      <c r="BI709" s="58">
        <f t="shared" si="1755"/>
        <v>0</v>
      </c>
      <c r="BJ709" s="59">
        <f t="shared" si="1756"/>
        <v>0</v>
      </c>
      <c r="BK709" s="58">
        <f t="shared" si="1757"/>
        <v>0</v>
      </c>
      <c r="BL709" s="59">
        <f t="shared" si="1758"/>
        <v>0</v>
      </c>
    </row>
    <row r="710" spans="1:64" s="60" customFormat="1" ht="20.25" customHeight="1" thickBot="1" x14ac:dyDescent="0.3">
      <c r="A710" s="3">
        <v>32</v>
      </c>
      <c r="B710" s="4" t="s">
        <v>30</v>
      </c>
      <c r="C710" s="30">
        <f>SUM(C690:C709)</f>
        <v>5202</v>
      </c>
      <c r="D710" s="2">
        <f>SUM(D690:D709)</f>
        <v>1034644</v>
      </c>
      <c r="E710" s="30">
        <f>SUM(E690:E709)</f>
        <v>2061</v>
      </c>
      <c r="F710" s="2">
        <f>SUM(F690:F709)</f>
        <v>362229</v>
      </c>
      <c r="G710" s="30">
        <f t="shared" ref="G710" si="1875">SUM(G690:G709)</f>
        <v>1317</v>
      </c>
      <c r="H710" s="2">
        <f t="shared" ref="H710" si="1876">SUM(H690:H709)</f>
        <v>281391</v>
      </c>
      <c r="I710" s="30">
        <f t="shared" ref="I710" si="1877">SUM(I690:I709)</f>
        <v>1217</v>
      </c>
      <c r="J710" s="2">
        <f t="shared" ref="J710" si="1878">SUM(J690:J709)</f>
        <v>79657</v>
      </c>
      <c r="K710" s="30">
        <f t="shared" ref="K710" si="1879">SUM(K690:K709)</f>
        <v>477</v>
      </c>
      <c r="L710" s="2">
        <f t="shared" ref="L710" si="1880">SUM(L690:L709)</f>
        <v>273999</v>
      </c>
      <c r="M710" s="30">
        <f t="shared" ref="M710" si="1881">SUM(M690:M709)</f>
        <v>18</v>
      </c>
      <c r="N710" s="2">
        <f t="shared" ref="N710" si="1882">SUM(N690:N709)</f>
        <v>5466</v>
      </c>
      <c r="O710" s="30">
        <f t="shared" ref="O710" si="1883">SUM(O690:O709)</f>
        <v>8957</v>
      </c>
      <c r="P710" s="2">
        <f t="shared" ref="P710" si="1884">SUM(P690:P709)</f>
        <v>1750529</v>
      </c>
      <c r="Q710" s="30">
        <f t="shared" ref="Q710" si="1885">SUM(Q690:Q709)</f>
        <v>7356</v>
      </c>
      <c r="R710" s="2">
        <f t="shared" ref="R710" si="1886">SUM(R690:R709)</f>
        <v>1101092</v>
      </c>
      <c r="S710" s="30">
        <f t="shared" ref="S710" si="1887">SUM(S690:S709)</f>
        <v>108</v>
      </c>
      <c r="T710" s="2">
        <f t="shared" ref="T710" si="1888">SUM(T690:T709)</f>
        <v>52492</v>
      </c>
      <c r="U710" s="30">
        <f t="shared" ref="U710" si="1889">SUM(U690:U709)</f>
        <v>7</v>
      </c>
      <c r="V710" s="2">
        <f t="shared" ref="V710" si="1890">SUM(V690:V709)</f>
        <v>18620</v>
      </c>
      <c r="W710" s="30">
        <f t="shared" ref="W710" si="1891">SUM(W690:W709)</f>
        <v>1</v>
      </c>
      <c r="X710" s="2">
        <f t="shared" ref="X710" si="1892">SUM(X690:X709)</f>
        <v>50073</v>
      </c>
      <c r="Y710" s="30">
        <f t="shared" ref="Y710" si="1893">SUM(Y690:Y709)</f>
        <v>6</v>
      </c>
      <c r="Z710" s="2">
        <f t="shared" ref="Z710" si="1894">SUM(Z690:Z709)</f>
        <v>958</v>
      </c>
      <c r="AA710" s="30">
        <f t="shared" ref="AA710" si="1895">SUM(AA690:AA709)</f>
        <v>0</v>
      </c>
      <c r="AB710" s="2">
        <f t="shared" ref="AB710" si="1896">SUM(AB690:AB709)</f>
        <v>0</v>
      </c>
      <c r="AC710" s="30">
        <f t="shared" ref="AC710" si="1897">SUM(AC690:AC709)</f>
        <v>122</v>
      </c>
      <c r="AD710" s="2">
        <f t="shared" ref="AD710" si="1898">SUM(AD690:AD709)</f>
        <v>122143</v>
      </c>
      <c r="AE710" s="30">
        <f t="shared" ref="AE710" si="1899">SUM(AE690:AE709)</f>
        <v>0</v>
      </c>
      <c r="AF710" s="2">
        <f t="shared" ref="AF710" si="1900">SUM(AF690:AF709)</f>
        <v>0</v>
      </c>
      <c r="AG710" s="30">
        <f t="shared" ref="AG710" si="1901">SUM(AG690:AG709)</f>
        <v>10</v>
      </c>
      <c r="AH710" s="2">
        <f t="shared" ref="AH710" si="1902">SUM(AH690:AH709)</f>
        <v>2303</v>
      </c>
      <c r="AI710" s="30">
        <f t="shared" ref="AI710" si="1903">SUM(AI690:AI709)</f>
        <v>12</v>
      </c>
      <c r="AJ710" s="2">
        <f t="shared" ref="AJ710" si="1904">SUM(AJ690:AJ709)</f>
        <v>6985</v>
      </c>
      <c r="AK710" s="30">
        <f t="shared" ref="AK710" si="1905">SUM(AK690:AK709)</f>
        <v>2</v>
      </c>
      <c r="AL710" s="2">
        <f t="shared" ref="AL710" si="1906">SUM(AL690:AL709)</f>
        <v>5136</v>
      </c>
      <c r="AM710" s="30">
        <f t="shared" ref="AM710" si="1907">SUM(AM690:AM709)</f>
        <v>3</v>
      </c>
      <c r="AN710" s="2">
        <f t="shared" ref="AN710" si="1908">SUM(AN690:AN709)</f>
        <v>725</v>
      </c>
      <c r="AO710" s="30">
        <f t="shared" ref="AO710" si="1909">SUM(AO690:AO709)</f>
        <v>109</v>
      </c>
      <c r="AP710" s="2">
        <f t="shared" ref="AP710" si="1910">SUM(AP690:AP709)</f>
        <v>8477</v>
      </c>
      <c r="AQ710" s="30">
        <f t="shared" ref="AQ710" si="1911">SUM(AQ690:AQ709)</f>
        <v>0</v>
      </c>
      <c r="AR710" s="2">
        <f t="shared" ref="AR710" si="1912">SUM(AR690:AR709)</f>
        <v>0</v>
      </c>
      <c r="AS710" s="30">
        <f t="shared" ref="AS710" si="1913">SUM(AS690:AS709)</f>
        <v>9215</v>
      </c>
      <c r="AT710" s="2">
        <f t="shared" ref="AT710" si="1914">SUM(AT690:AT709)</f>
        <v>1896298</v>
      </c>
      <c r="AU710" s="30">
        <f t="shared" ref="AU710" si="1915">SUM(AU690:AU709)</f>
        <v>5465</v>
      </c>
      <c r="AV710" s="2">
        <f t="shared" ref="AV710" si="1916">SUM(AV690:AV709)</f>
        <v>857399</v>
      </c>
      <c r="AW710" s="30">
        <f t="shared" ref="AW710" si="1917">SUM(AW690:AW709)</f>
        <v>1395</v>
      </c>
      <c r="AX710" s="2">
        <f t="shared" ref="AX710" si="1918">SUM(AX690:AX709)</f>
        <v>334891</v>
      </c>
      <c r="AY710" s="30">
        <f t="shared" ref="AY710" si="1919">SUM(AY690:AY709)</f>
        <v>0</v>
      </c>
      <c r="AZ710" s="2">
        <f t="shared" ref="AZ710" si="1920">SUM(AZ690:AZ709)</f>
        <v>0</v>
      </c>
      <c r="BA710" s="30">
        <f t="shared" ref="BA710" si="1921">SUM(BA690:BA709)</f>
        <v>0</v>
      </c>
      <c r="BB710" s="2">
        <f t="shared" ref="BB710" si="1922">SUM(BB690:BB709)</f>
        <v>146</v>
      </c>
      <c r="BC710" s="30">
        <f t="shared" ref="BC710" si="1923">SUM(BC690:BC709)</f>
        <v>1</v>
      </c>
      <c r="BD710" s="2">
        <f t="shared" ref="BD710" si="1924">SUM(BD690:BD709)</f>
        <v>654</v>
      </c>
      <c r="BE710" s="30">
        <f t="shared" ref="BE710" si="1925">SUM(BE690:BE709)</f>
        <v>74</v>
      </c>
      <c r="BF710" s="2">
        <f t="shared" ref="BF710" si="1926">SUM(BF690:BF709)</f>
        <v>38202</v>
      </c>
      <c r="BG710" s="30">
        <f t="shared" ref="BG710" si="1927">SUM(BG690:BG709)</f>
        <v>41</v>
      </c>
      <c r="BH710" s="2">
        <f t="shared" ref="BH710" si="1928">SUM(BH690:BH709)</f>
        <v>7443</v>
      </c>
      <c r="BI710" s="30">
        <f t="shared" ref="BI710" si="1929">SUM(BI690:BI709)</f>
        <v>116</v>
      </c>
      <c r="BJ710" s="2">
        <f t="shared" ref="BJ710" si="1930">SUM(BJ690:BJ709)</f>
        <v>46445</v>
      </c>
      <c r="BK710" s="30">
        <f t="shared" ref="BK710" si="1931">SUM(BK690:BK709)</f>
        <v>9331</v>
      </c>
      <c r="BL710" s="2">
        <f t="shared" ref="BL710" si="1932">SUM(BL690:BL709)</f>
        <v>1942743</v>
      </c>
    </row>
    <row r="711" spans="1:64" s="60" customFormat="1" ht="18" customHeight="1" thickBot="1" x14ac:dyDescent="0.3">
      <c r="A711" s="53"/>
      <c r="B711" s="54"/>
      <c r="C711" s="19">
        <v>0</v>
      </c>
      <c r="D711" s="45"/>
      <c r="E711" s="19">
        <v>0</v>
      </c>
      <c r="F711" s="45"/>
      <c r="G711" s="150">
        <v>0</v>
      </c>
      <c r="H711" s="150">
        <v>0</v>
      </c>
      <c r="I711" s="19"/>
      <c r="J711" s="19"/>
      <c r="K711" s="19"/>
      <c r="L711" s="19"/>
      <c r="M711" s="19"/>
      <c r="N711" s="19"/>
      <c r="O711" s="55">
        <f t="shared" si="1749"/>
        <v>0</v>
      </c>
      <c r="P711" s="55">
        <f t="shared" si="1750"/>
        <v>0</v>
      </c>
      <c r="Q711" s="19"/>
      <c r="R711" s="19"/>
      <c r="S711" s="19"/>
      <c r="T711" s="19"/>
      <c r="U711" s="19"/>
      <c r="V711" s="19"/>
      <c r="W711" s="19"/>
      <c r="X711" s="19"/>
      <c r="Y711" s="19"/>
      <c r="Z711" s="52"/>
      <c r="AA711" s="19"/>
      <c r="AB711" s="19"/>
      <c r="AC711" s="56">
        <f t="shared" si="1751"/>
        <v>0</v>
      </c>
      <c r="AD711" s="56">
        <f t="shared" si="1752"/>
        <v>0</v>
      </c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45"/>
      <c r="AS711" s="57">
        <f t="shared" si="1753"/>
        <v>0</v>
      </c>
      <c r="AT711" s="57">
        <f t="shared" si="1754"/>
        <v>0</v>
      </c>
      <c r="AU711" s="19"/>
      <c r="AV711" s="45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58">
        <f t="shared" si="1755"/>
        <v>0</v>
      </c>
      <c r="BJ711" s="59">
        <f t="shared" si="1756"/>
        <v>0</v>
      </c>
      <c r="BK711" s="58">
        <f t="shared" si="1757"/>
        <v>0</v>
      </c>
      <c r="BL711" s="59">
        <f t="shared" si="1758"/>
        <v>0</v>
      </c>
    </row>
    <row r="712" spans="1:64" s="60" customFormat="1" ht="18" customHeight="1" thickBot="1" x14ac:dyDescent="0.3">
      <c r="A712" s="53" t="s">
        <v>4</v>
      </c>
      <c r="B712" s="54" t="s">
        <v>65</v>
      </c>
      <c r="C712" s="19">
        <v>828</v>
      </c>
      <c r="D712" s="45">
        <v>18966</v>
      </c>
      <c r="E712" s="19">
        <v>89</v>
      </c>
      <c r="F712" s="45">
        <v>1393</v>
      </c>
      <c r="G712" s="150">
        <v>0</v>
      </c>
      <c r="H712" s="150">
        <v>0</v>
      </c>
      <c r="I712" s="19">
        <v>167</v>
      </c>
      <c r="J712" s="19">
        <v>1006</v>
      </c>
      <c r="K712" s="19">
        <v>34</v>
      </c>
      <c r="L712" s="19">
        <v>4391</v>
      </c>
      <c r="M712" s="19">
        <v>0</v>
      </c>
      <c r="N712" s="19">
        <v>0</v>
      </c>
      <c r="O712" s="55">
        <f t="shared" si="1749"/>
        <v>1118</v>
      </c>
      <c r="P712" s="55">
        <f t="shared" si="1750"/>
        <v>25756</v>
      </c>
      <c r="Q712" s="19">
        <v>907</v>
      </c>
      <c r="R712" s="19">
        <v>16226</v>
      </c>
      <c r="S712" s="19">
        <v>24</v>
      </c>
      <c r="T712" s="19">
        <v>6131</v>
      </c>
      <c r="U712" s="19">
        <v>18</v>
      </c>
      <c r="V712" s="19">
        <v>35382</v>
      </c>
      <c r="W712" s="19">
        <v>1</v>
      </c>
      <c r="X712" s="19">
        <v>50391</v>
      </c>
      <c r="Y712" s="19">
        <v>0</v>
      </c>
      <c r="Z712" s="52">
        <v>0</v>
      </c>
      <c r="AA712" s="19">
        <v>0</v>
      </c>
      <c r="AB712" s="19">
        <v>0</v>
      </c>
      <c r="AC712" s="56">
        <f t="shared" si="1751"/>
        <v>43</v>
      </c>
      <c r="AD712" s="56">
        <f t="shared" si="1752"/>
        <v>91904</v>
      </c>
      <c r="AE712" s="19">
        <v>0</v>
      </c>
      <c r="AF712" s="19">
        <v>0</v>
      </c>
      <c r="AG712" s="19">
        <v>11</v>
      </c>
      <c r="AH712" s="19">
        <v>4269</v>
      </c>
      <c r="AI712" s="19">
        <v>33</v>
      </c>
      <c r="AJ712" s="19">
        <v>26952</v>
      </c>
      <c r="AK712" s="19">
        <v>14</v>
      </c>
      <c r="AL712" s="19">
        <v>3571</v>
      </c>
      <c r="AM712" s="19">
        <v>12</v>
      </c>
      <c r="AN712" s="19">
        <v>438</v>
      </c>
      <c r="AO712" s="19">
        <v>36</v>
      </c>
      <c r="AP712" s="19">
        <v>2798</v>
      </c>
      <c r="AQ712" s="19">
        <v>1</v>
      </c>
      <c r="AR712" s="45">
        <v>2000</v>
      </c>
      <c r="AS712" s="57">
        <f t="shared" si="1753"/>
        <v>1267</v>
      </c>
      <c r="AT712" s="57">
        <f t="shared" si="1754"/>
        <v>155688</v>
      </c>
      <c r="AU712" s="19">
        <v>742</v>
      </c>
      <c r="AV712" s="45">
        <v>62332</v>
      </c>
      <c r="AW712" s="19">
        <v>1</v>
      </c>
      <c r="AX712" s="19">
        <v>100</v>
      </c>
      <c r="AY712" s="19">
        <v>0</v>
      </c>
      <c r="AZ712" s="19">
        <v>0</v>
      </c>
      <c r="BA712" s="19">
        <v>0</v>
      </c>
      <c r="BB712" s="19">
        <v>2062</v>
      </c>
      <c r="BC712" s="19">
        <v>3</v>
      </c>
      <c r="BD712" s="19">
        <v>9189</v>
      </c>
      <c r="BE712" s="19">
        <v>63</v>
      </c>
      <c r="BF712" s="19">
        <v>19296</v>
      </c>
      <c r="BG712" s="19">
        <v>148</v>
      </c>
      <c r="BH712" s="19">
        <v>14898</v>
      </c>
      <c r="BI712" s="58">
        <f t="shared" si="1755"/>
        <v>214</v>
      </c>
      <c r="BJ712" s="59">
        <f t="shared" si="1756"/>
        <v>45445</v>
      </c>
      <c r="BK712" s="58">
        <f t="shared" si="1757"/>
        <v>1481</v>
      </c>
      <c r="BL712" s="59">
        <f t="shared" si="1758"/>
        <v>201133</v>
      </c>
    </row>
    <row r="713" spans="1:64" s="60" customFormat="1" ht="18" customHeight="1" thickBot="1" x14ac:dyDescent="0.3">
      <c r="A713" s="53" t="s">
        <v>20</v>
      </c>
      <c r="B713" s="54" t="s">
        <v>65</v>
      </c>
      <c r="C713" s="19">
        <v>0</v>
      </c>
      <c r="D713" s="45">
        <v>0</v>
      </c>
      <c r="E713" s="75">
        <v>0</v>
      </c>
      <c r="F713" s="45">
        <v>0</v>
      </c>
      <c r="G713" s="150">
        <v>0</v>
      </c>
      <c r="H713" s="150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55">
        <f t="shared" ref="O713:O775" si="1933">C713+E713+I713+K713</f>
        <v>0</v>
      </c>
      <c r="P713" s="55">
        <f t="shared" ref="P713:P775" si="1934">D713+F713+J713+L713</f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52">
        <v>0</v>
      </c>
      <c r="AA713" s="19">
        <v>0</v>
      </c>
      <c r="AB713" s="19">
        <v>0</v>
      </c>
      <c r="AC713" s="56">
        <f t="shared" ref="AC713:AC775" si="1935">S713+U713+W713+Y713</f>
        <v>0</v>
      </c>
      <c r="AD713" s="56">
        <f t="shared" ref="AD713:AD775" si="1936">T713+V713+X713+Z713</f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0</v>
      </c>
      <c r="AK713" s="19">
        <v>0</v>
      </c>
      <c r="AL713" s="19">
        <v>0</v>
      </c>
      <c r="AM713" s="19">
        <v>0</v>
      </c>
      <c r="AN713" s="19">
        <v>0</v>
      </c>
      <c r="AO713" s="19">
        <v>0</v>
      </c>
      <c r="AP713" s="19">
        <v>0</v>
      </c>
      <c r="AQ713" s="19">
        <v>0</v>
      </c>
      <c r="AR713" s="45">
        <v>0</v>
      </c>
      <c r="AS713" s="57">
        <f t="shared" ref="AS713:AS775" si="1937">O713+AC713+AE713+AG713+AI713+AK713+AM713+AO713</f>
        <v>0</v>
      </c>
      <c r="AT713" s="57">
        <f t="shared" ref="AT713:AT775" si="1938">P713+AD713+AF713+AH713+AJ713+AL713+AN713+AP713</f>
        <v>0</v>
      </c>
      <c r="AU713" s="19">
        <v>0</v>
      </c>
      <c r="AV713" s="45">
        <v>0</v>
      </c>
      <c r="AW713" s="19">
        <v>0</v>
      </c>
      <c r="AX713" s="19">
        <v>0</v>
      </c>
      <c r="AY713" s="19">
        <v>0</v>
      </c>
      <c r="AZ713" s="19">
        <v>0</v>
      </c>
      <c r="BA713" s="19">
        <v>0</v>
      </c>
      <c r="BB713" s="19">
        <v>0</v>
      </c>
      <c r="BC713" s="19">
        <v>0</v>
      </c>
      <c r="BD713" s="19">
        <v>0</v>
      </c>
      <c r="BE713" s="19">
        <v>0</v>
      </c>
      <c r="BF713" s="19">
        <v>0</v>
      </c>
      <c r="BG713" s="19">
        <v>0</v>
      </c>
      <c r="BH713" s="19">
        <v>0</v>
      </c>
      <c r="BI713" s="58">
        <f t="shared" si="1755"/>
        <v>0</v>
      </c>
      <c r="BJ713" s="59">
        <f t="shared" si="1756"/>
        <v>0</v>
      </c>
      <c r="BK713" s="58">
        <f t="shared" si="1757"/>
        <v>0</v>
      </c>
      <c r="BL713" s="59">
        <f t="shared" si="1758"/>
        <v>0</v>
      </c>
    </row>
    <row r="714" spans="1:64" s="60" customFormat="1" ht="18" customHeight="1" thickBot="1" x14ac:dyDescent="0.3">
      <c r="A714" s="53" t="s">
        <v>5</v>
      </c>
      <c r="B714" s="54" t="s">
        <v>65</v>
      </c>
      <c r="C714" s="19">
        <v>0</v>
      </c>
      <c r="D714" s="45">
        <v>0</v>
      </c>
      <c r="E714" s="19">
        <v>0</v>
      </c>
      <c r="F714" s="45">
        <v>0</v>
      </c>
      <c r="G714" s="150">
        <v>0</v>
      </c>
      <c r="H714" s="150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55">
        <f t="shared" si="1933"/>
        <v>0</v>
      </c>
      <c r="P714" s="55">
        <f t="shared" si="1934"/>
        <v>0</v>
      </c>
      <c r="Q714" s="19">
        <v>0</v>
      </c>
      <c r="R714" s="19">
        <v>0</v>
      </c>
      <c r="S714" s="19">
        <v>0</v>
      </c>
      <c r="T714" s="19">
        <v>0</v>
      </c>
      <c r="U714" s="19">
        <v>0</v>
      </c>
      <c r="V714" s="19">
        <v>0</v>
      </c>
      <c r="W714" s="19">
        <v>0</v>
      </c>
      <c r="X714" s="19">
        <v>0</v>
      </c>
      <c r="Y714" s="19">
        <v>0</v>
      </c>
      <c r="Z714" s="52">
        <v>0</v>
      </c>
      <c r="AA714" s="19">
        <v>0</v>
      </c>
      <c r="AB714" s="19">
        <v>0</v>
      </c>
      <c r="AC714" s="56">
        <f t="shared" si="1935"/>
        <v>0</v>
      </c>
      <c r="AD714" s="56">
        <f t="shared" si="1936"/>
        <v>0</v>
      </c>
      <c r="AE714" s="19">
        <v>0</v>
      </c>
      <c r="AF714" s="19">
        <v>0</v>
      </c>
      <c r="AG714" s="19">
        <v>0</v>
      </c>
      <c r="AH714" s="19">
        <v>0</v>
      </c>
      <c r="AI714" s="19">
        <v>0</v>
      </c>
      <c r="AJ714" s="19">
        <v>0</v>
      </c>
      <c r="AK714" s="19">
        <v>0</v>
      </c>
      <c r="AL714" s="19">
        <v>0</v>
      </c>
      <c r="AM714" s="19">
        <v>0</v>
      </c>
      <c r="AN714" s="19">
        <v>0</v>
      </c>
      <c r="AO714" s="19">
        <v>0</v>
      </c>
      <c r="AP714" s="19">
        <v>0</v>
      </c>
      <c r="AQ714" s="19">
        <v>0</v>
      </c>
      <c r="AR714" s="45">
        <v>0</v>
      </c>
      <c r="AS714" s="57">
        <f t="shared" si="1937"/>
        <v>0</v>
      </c>
      <c r="AT714" s="57">
        <f t="shared" si="1938"/>
        <v>0</v>
      </c>
      <c r="AU714" s="19">
        <v>0</v>
      </c>
      <c r="AV714" s="45">
        <v>0</v>
      </c>
      <c r="AW714" s="19">
        <v>0</v>
      </c>
      <c r="AX714" s="19">
        <v>0</v>
      </c>
      <c r="AY714" s="19">
        <v>0</v>
      </c>
      <c r="AZ714" s="19">
        <v>0</v>
      </c>
      <c r="BA714" s="19">
        <v>0</v>
      </c>
      <c r="BB714" s="19">
        <v>0</v>
      </c>
      <c r="BC714" s="19">
        <v>0</v>
      </c>
      <c r="BD714" s="19">
        <v>0</v>
      </c>
      <c r="BE714" s="19">
        <v>0</v>
      </c>
      <c r="BF714" s="19">
        <v>0</v>
      </c>
      <c r="BG714" s="19">
        <v>0</v>
      </c>
      <c r="BH714" s="19">
        <v>0</v>
      </c>
      <c r="BI714" s="58">
        <f t="shared" ref="BI714:BI777" si="1939">AY714+BA714+BC714+BE714+BG714</f>
        <v>0</v>
      </c>
      <c r="BJ714" s="59">
        <f t="shared" ref="BJ714:BJ777" si="1940">AZ714+BB714+BD714+BF714+BH714</f>
        <v>0</v>
      </c>
      <c r="BK714" s="58">
        <f t="shared" ref="BK714:BK777" si="1941">AS714+BI714</f>
        <v>0</v>
      </c>
      <c r="BL714" s="59">
        <f t="shared" si="1758"/>
        <v>0</v>
      </c>
    </row>
    <row r="715" spans="1:64" s="60" customFormat="1" ht="18" customHeight="1" thickBot="1" x14ac:dyDescent="0.3">
      <c r="A715" s="53" t="s">
        <v>25</v>
      </c>
      <c r="B715" s="54" t="s">
        <v>65</v>
      </c>
      <c r="C715" s="19">
        <v>0</v>
      </c>
      <c r="D715" s="45">
        <v>0</v>
      </c>
      <c r="E715" s="19">
        <v>0</v>
      </c>
      <c r="F715" s="45">
        <v>0</v>
      </c>
      <c r="G715" s="150">
        <v>0</v>
      </c>
      <c r="H715" s="150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  <c r="O715" s="55">
        <f t="shared" si="1933"/>
        <v>0</v>
      </c>
      <c r="P715" s="55">
        <f t="shared" si="1934"/>
        <v>0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52">
        <v>0</v>
      </c>
      <c r="AA715" s="19">
        <v>0</v>
      </c>
      <c r="AB715" s="19">
        <v>0</v>
      </c>
      <c r="AC715" s="56">
        <f t="shared" si="1935"/>
        <v>0</v>
      </c>
      <c r="AD715" s="56">
        <f t="shared" si="1936"/>
        <v>0</v>
      </c>
      <c r="AE715" s="19">
        <v>0</v>
      </c>
      <c r="AF715" s="19">
        <v>0</v>
      </c>
      <c r="AG715" s="19">
        <v>0</v>
      </c>
      <c r="AH715" s="19">
        <v>0</v>
      </c>
      <c r="AI715" s="19">
        <v>0</v>
      </c>
      <c r="AJ715" s="19">
        <v>0</v>
      </c>
      <c r="AK715" s="19">
        <v>0</v>
      </c>
      <c r="AL715" s="19">
        <v>0</v>
      </c>
      <c r="AM715" s="19">
        <v>0</v>
      </c>
      <c r="AN715" s="19">
        <v>0</v>
      </c>
      <c r="AO715" s="19">
        <v>0</v>
      </c>
      <c r="AP715" s="19">
        <v>0</v>
      </c>
      <c r="AQ715" s="19">
        <v>0</v>
      </c>
      <c r="AR715" s="45">
        <v>0</v>
      </c>
      <c r="AS715" s="57">
        <f t="shared" si="1937"/>
        <v>0</v>
      </c>
      <c r="AT715" s="57">
        <f t="shared" si="1938"/>
        <v>0</v>
      </c>
      <c r="AU715" s="19">
        <v>0</v>
      </c>
      <c r="AV715" s="45">
        <v>0</v>
      </c>
      <c r="AW715" s="19">
        <v>0</v>
      </c>
      <c r="AX715" s="19">
        <v>0</v>
      </c>
      <c r="AY715" s="19">
        <v>0</v>
      </c>
      <c r="AZ715" s="19">
        <v>0</v>
      </c>
      <c r="BA715" s="19">
        <v>0</v>
      </c>
      <c r="BB715" s="19">
        <v>0</v>
      </c>
      <c r="BC715" s="19">
        <v>0</v>
      </c>
      <c r="BD715" s="19">
        <v>0</v>
      </c>
      <c r="BE715" s="19">
        <v>0</v>
      </c>
      <c r="BF715" s="19">
        <v>0</v>
      </c>
      <c r="BG715" s="19">
        <v>0</v>
      </c>
      <c r="BH715" s="19">
        <v>0</v>
      </c>
      <c r="BI715" s="58">
        <f t="shared" si="1939"/>
        <v>0</v>
      </c>
      <c r="BJ715" s="59">
        <f t="shared" si="1940"/>
        <v>0</v>
      </c>
      <c r="BK715" s="58">
        <f t="shared" si="1941"/>
        <v>0</v>
      </c>
      <c r="BL715" s="59">
        <f t="shared" ref="BL715:BL778" si="1942">AT715+BJ715</f>
        <v>0</v>
      </c>
    </row>
    <row r="716" spans="1:64" s="60" customFormat="1" ht="18" customHeight="1" thickBot="1" x14ac:dyDescent="0.3">
      <c r="A716" s="53" t="s">
        <v>6</v>
      </c>
      <c r="B716" s="54" t="s">
        <v>65</v>
      </c>
      <c r="C716" s="19">
        <v>0</v>
      </c>
      <c r="D716" s="45">
        <v>0</v>
      </c>
      <c r="E716" s="19">
        <v>0</v>
      </c>
      <c r="F716" s="45">
        <v>0</v>
      </c>
      <c r="G716" s="150">
        <v>0</v>
      </c>
      <c r="H716" s="150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55">
        <f t="shared" si="1933"/>
        <v>0</v>
      </c>
      <c r="P716" s="55">
        <f t="shared" si="1934"/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52">
        <v>0</v>
      </c>
      <c r="AA716" s="19">
        <v>0</v>
      </c>
      <c r="AB716" s="19">
        <v>0</v>
      </c>
      <c r="AC716" s="56">
        <f t="shared" si="1935"/>
        <v>0</v>
      </c>
      <c r="AD716" s="56">
        <f t="shared" si="1936"/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0</v>
      </c>
      <c r="AK716" s="19">
        <v>0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45">
        <v>0</v>
      </c>
      <c r="AS716" s="57">
        <f t="shared" si="1937"/>
        <v>0</v>
      </c>
      <c r="AT716" s="57">
        <f t="shared" si="1938"/>
        <v>0</v>
      </c>
      <c r="AU716" s="19">
        <v>0</v>
      </c>
      <c r="AV716" s="45">
        <v>0</v>
      </c>
      <c r="AW716" s="19">
        <v>0</v>
      </c>
      <c r="AX716" s="19">
        <v>0</v>
      </c>
      <c r="AY716" s="19">
        <v>0</v>
      </c>
      <c r="AZ716" s="19">
        <v>0</v>
      </c>
      <c r="BA716" s="19">
        <v>0</v>
      </c>
      <c r="BB716" s="19">
        <v>0</v>
      </c>
      <c r="BC716" s="19">
        <v>0</v>
      </c>
      <c r="BD716" s="19">
        <v>0</v>
      </c>
      <c r="BE716" s="19">
        <v>0</v>
      </c>
      <c r="BF716" s="19">
        <v>0</v>
      </c>
      <c r="BG716" s="19">
        <v>0</v>
      </c>
      <c r="BH716" s="19">
        <v>0</v>
      </c>
      <c r="BI716" s="58">
        <f t="shared" si="1939"/>
        <v>0</v>
      </c>
      <c r="BJ716" s="59">
        <f t="shared" si="1940"/>
        <v>0</v>
      </c>
      <c r="BK716" s="58">
        <f t="shared" si="1941"/>
        <v>0</v>
      </c>
      <c r="BL716" s="59">
        <f t="shared" si="1942"/>
        <v>0</v>
      </c>
    </row>
    <row r="717" spans="1:64" s="60" customFormat="1" ht="18" customHeight="1" thickBot="1" x14ac:dyDescent="0.3">
      <c r="A717" s="53" t="s">
        <v>27</v>
      </c>
      <c r="B717" s="54" t="s">
        <v>65</v>
      </c>
      <c r="C717" s="19">
        <v>0</v>
      </c>
      <c r="D717" s="45">
        <v>0</v>
      </c>
      <c r="E717" s="19">
        <v>0</v>
      </c>
      <c r="F717" s="45">
        <v>0</v>
      </c>
      <c r="G717" s="150">
        <v>0</v>
      </c>
      <c r="H717" s="150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55">
        <f t="shared" si="1933"/>
        <v>0</v>
      </c>
      <c r="P717" s="55">
        <f t="shared" si="1934"/>
        <v>0</v>
      </c>
      <c r="Q717" s="19">
        <v>0</v>
      </c>
      <c r="R717" s="19">
        <v>0</v>
      </c>
      <c r="S717" s="19">
        <v>0</v>
      </c>
      <c r="T717" s="19">
        <v>0</v>
      </c>
      <c r="U717" s="19">
        <v>0</v>
      </c>
      <c r="V717" s="19">
        <v>0</v>
      </c>
      <c r="W717" s="19">
        <v>0</v>
      </c>
      <c r="X717" s="19">
        <v>0</v>
      </c>
      <c r="Y717" s="19">
        <v>0</v>
      </c>
      <c r="Z717" s="52">
        <v>0</v>
      </c>
      <c r="AA717" s="19">
        <v>0</v>
      </c>
      <c r="AB717" s="19">
        <v>0</v>
      </c>
      <c r="AC717" s="56">
        <f t="shared" si="1935"/>
        <v>0</v>
      </c>
      <c r="AD717" s="56">
        <f t="shared" si="1936"/>
        <v>0</v>
      </c>
      <c r="AE717" s="19">
        <v>0</v>
      </c>
      <c r="AF717" s="19">
        <v>0</v>
      </c>
      <c r="AG717" s="19">
        <v>0</v>
      </c>
      <c r="AH717" s="19">
        <v>0</v>
      </c>
      <c r="AI717" s="19">
        <v>0</v>
      </c>
      <c r="AJ717" s="19">
        <v>0</v>
      </c>
      <c r="AK717" s="19">
        <v>0</v>
      </c>
      <c r="AL717" s="19">
        <v>0</v>
      </c>
      <c r="AM717" s="19">
        <v>0</v>
      </c>
      <c r="AN717" s="19">
        <v>0</v>
      </c>
      <c r="AO717" s="19">
        <v>0</v>
      </c>
      <c r="AP717" s="19">
        <v>0</v>
      </c>
      <c r="AQ717" s="19">
        <v>0</v>
      </c>
      <c r="AR717" s="45">
        <v>0</v>
      </c>
      <c r="AS717" s="57">
        <f t="shared" si="1937"/>
        <v>0</v>
      </c>
      <c r="AT717" s="57">
        <f t="shared" si="1938"/>
        <v>0</v>
      </c>
      <c r="AU717" s="19">
        <v>0</v>
      </c>
      <c r="AV717" s="45">
        <v>0</v>
      </c>
      <c r="AW717" s="19">
        <v>0</v>
      </c>
      <c r="AX717" s="19">
        <v>0</v>
      </c>
      <c r="AY717" s="19">
        <v>0</v>
      </c>
      <c r="AZ717" s="19">
        <v>0</v>
      </c>
      <c r="BA717" s="19">
        <v>0</v>
      </c>
      <c r="BB717" s="19">
        <v>0</v>
      </c>
      <c r="BC717" s="19">
        <v>0</v>
      </c>
      <c r="BD717" s="19">
        <v>0</v>
      </c>
      <c r="BE717" s="19">
        <v>0</v>
      </c>
      <c r="BF717" s="19">
        <v>0</v>
      </c>
      <c r="BG717" s="19">
        <v>0</v>
      </c>
      <c r="BH717" s="19">
        <v>0</v>
      </c>
      <c r="BI717" s="58">
        <f t="shared" si="1939"/>
        <v>0</v>
      </c>
      <c r="BJ717" s="59">
        <f t="shared" si="1940"/>
        <v>0</v>
      </c>
      <c r="BK717" s="58">
        <f t="shared" si="1941"/>
        <v>0</v>
      </c>
      <c r="BL717" s="59">
        <f t="shared" si="1942"/>
        <v>0</v>
      </c>
    </row>
    <row r="718" spans="1:64" s="60" customFormat="1" ht="18" customHeight="1" thickBot="1" x14ac:dyDescent="0.3">
      <c r="A718" s="53" t="s">
        <v>7</v>
      </c>
      <c r="B718" s="54" t="s">
        <v>65</v>
      </c>
      <c r="C718" s="19">
        <v>0</v>
      </c>
      <c r="D718" s="45">
        <v>0</v>
      </c>
      <c r="E718" s="19">
        <v>0</v>
      </c>
      <c r="F718" s="45">
        <v>0</v>
      </c>
      <c r="G718" s="150">
        <v>0</v>
      </c>
      <c r="H718" s="150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55">
        <f t="shared" si="1933"/>
        <v>0</v>
      </c>
      <c r="P718" s="55">
        <f t="shared" si="1934"/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0</v>
      </c>
      <c r="Y718" s="19">
        <v>0</v>
      </c>
      <c r="Z718" s="52">
        <v>0</v>
      </c>
      <c r="AA718" s="19">
        <v>0</v>
      </c>
      <c r="AB718" s="19">
        <v>0</v>
      </c>
      <c r="AC718" s="56">
        <f t="shared" si="1935"/>
        <v>0</v>
      </c>
      <c r="AD718" s="56">
        <f t="shared" si="1936"/>
        <v>0</v>
      </c>
      <c r="AE718" s="19">
        <v>0</v>
      </c>
      <c r="AF718" s="19">
        <v>0</v>
      </c>
      <c r="AG718" s="19">
        <v>0</v>
      </c>
      <c r="AH718" s="19">
        <v>0</v>
      </c>
      <c r="AI718" s="19">
        <v>0</v>
      </c>
      <c r="AJ718" s="19">
        <v>0</v>
      </c>
      <c r="AK718" s="19">
        <v>0</v>
      </c>
      <c r="AL718" s="19">
        <v>0</v>
      </c>
      <c r="AM718" s="19">
        <v>0</v>
      </c>
      <c r="AN718" s="19">
        <v>0</v>
      </c>
      <c r="AO718" s="19">
        <v>0</v>
      </c>
      <c r="AP718" s="19">
        <v>0</v>
      </c>
      <c r="AQ718" s="19">
        <v>0</v>
      </c>
      <c r="AR718" s="45">
        <v>0</v>
      </c>
      <c r="AS718" s="57">
        <f t="shared" si="1937"/>
        <v>0</v>
      </c>
      <c r="AT718" s="57">
        <f t="shared" si="1938"/>
        <v>0</v>
      </c>
      <c r="AU718" s="19">
        <v>0</v>
      </c>
      <c r="AV718" s="45">
        <v>0</v>
      </c>
      <c r="AW718" s="19">
        <v>0</v>
      </c>
      <c r="AX718" s="19">
        <v>0</v>
      </c>
      <c r="AY718" s="19">
        <v>0</v>
      </c>
      <c r="AZ718" s="19">
        <v>0</v>
      </c>
      <c r="BA718" s="19">
        <v>0</v>
      </c>
      <c r="BB718" s="19">
        <v>0</v>
      </c>
      <c r="BC718" s="19">
        <v>0</v>
      </c>
      <c r="BD718" s="19">
        <v>0</v>
      </c>
      <c r="BE718" s="19">
        <v>0</v>
      </c>
      <c r="BF718" s="19">
        <v>0</v>
      </c>
      <c r="BG718" s="19">
        <v>0</v>
      </c>
      <c r="BH718" s="19">
        <v>0</v>
      </c>
      <c r="BI718" s="58">
        <f t="shared" si="1939"/>
        <v>0</v>
      </c>
      <c r="BJ718" s="59">
        <f t="shared" si="1940"/>
        <v>0</v>
      </c>
      <c r="BK718" s="58">
        <f t="shared" si="1941"/>
        <v>0</v>
      </c>
      <c r="BL718" s="59">
        <f t="shared" si="1942"/>
        <v>0</v>
      </c>
    </row>
    <row r="719" spans="1:64" s="60" customFormat="1" ht="18" customHeight="1" thickBot="1" x14ac:dyDescent="0.3">
      <c r="A719" s="53" t="s">
        <v>21</v>
      </c>
      <c r="B719" s="54" t="s">
        <v>65</v>
      </c>
      <c r="C719" s="19">
        <v>0</v>
      </c>
      <c r="D719" s="45">
        <v>0</v>
      </c>
      <c r="E719" s="19">
        <v>0</v>
      </c>
      <c r="F719" s="45">
        <v>0</v>
      </c>
      <c r="G719" s="150">
        <v>0</v>
      </c>
      <c r="H719" s="150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55">
        <f t="shared" si="1933"/>
        <v>0</v>
      </c>
      <c r="P719" s="55">
        <f t="shared" si="1934"/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0</v>
      </c>
      <c r="X719" s="19">
        <v>0</v>
      </c>
      <c r="Y719" s="19">
        <v>0</v>
      </c>
      <c r="Z719" s="52">
        <v>0</v>
      </c>
      <c r="AA719" s="19">
        <v>0</v>
      </c>
      <c r="AB719" s="19">
        <v>0</v>
      </c>
      <c r="AC719" s="56">
        <f t="shared" si="1935"/>
        <v>0</v>
      </c>
      <c r="AD719" s="56">
        <f t="shared" si="1936"/>
        <v>0</v>
      </c>
      <c r="AE719" s="19">
        <v>0</v>
      </c>
      <c r="AF719" s="19">
        <v>0</v>
      </c>
      <c r="AG719" s="19">
        <v>0</v>
      </c>
      <c r="AH719" s="19">
        <v>0</v>
      </c>
      <c r="AI719" s="19">
        <v>0</v>
      </c>
      <c r="AJ719" s="19">
        <v>0</v>
      </c>
      <c r="AK719" s="19">
        <v>0</v>
      </c>
      <c r="AL719" s="19">
        <v>0</v>
      </c>
      <c r="AM719" s="19">
        <v>0</v>
      </c>
      <c r="AN719" s="19">
        <v>0</v>
      </c>
      <c r="AO719" s="19">
        <v>0</v>
      </c>
      <c r="AP719" s="19">
        <v>0</v>
      </c>
      <c r="AQ719" s="19">
        <v>0</v>
      </c>
      <c r="AR719" s="45">
        <v>0</v>
      </c>
      <c r="AS719" s="57">
        <f t="shared" si="1937"/>
        <v>0</v>
      </c>
      <c r="AT719" s="57">
        <f t="shared" si="1938"/>
        <v>0</v>
      </c>
      <c r="AU719" s="19">
        <v>0</v>
      </c>
      <c r="AV719" s="45">
        <v>0</v>
      </c>
      <c r="AW719" s="19">
        <v>0</v>
      </c>
      <c r="AX719" s="19">
        <v>0</v>
      </c>
      <c r="AY719" s="19">
        <v>0</v>
      </c>
      <c r="AZ719" s="19">
        <v>0</v>
      </c>
      <c r="BA719" s="19">
        <v>0</v>
      </c>
      <c r="BB719" s="19">
        <v>0</v>
      </c>
      <c r="BC719" s="19">
        <v>0</v>
      </c>
      <c r="BD719" s="19">
        <v>0</v>
      </c>
      <c r="BE719" s="19">
        <v>0</v>
      </c>
      <c r="BF719" s="19">
        <v>0</v>
      </c>
      <c r="BG719" s="19">
        <v>0</v>
      </c>
      <c r="BH719" s="19">
        <v>0</v>
      </c>
      <c r="BI719" s="58">
        <f t="shared" si="1939"/>
        <v>0</v>
      </c>
      <c r="BJ719" s="59">
        <f t="shared" si="1940"/>
        <v>0</v>
      </c>
      <c r="BK719" s="58">
        <f t="shared" si="1941"/>
        <v>0</v>
      </c>
      <c r="BL719" s="59">
        <f t="shared" si="1942"/>
        <v>0</v>
      </c>
    </row>
    <row r="720" spans="1:64" s="60" customFormat="1" ht="18" customHeight="1" thickBot="1" x14ac:dyDescent="0.3">
      <c r="A720" s="53" t="s">
        <v>8</v>
      </c>
      <c r="B720" s="54" t="s">
        <v>65</v>
      </c>
      <c r="C720" s="19">
        <v>0</v>
      </c>
      <c r="D720" s="45">
        <v>0</v>
      </c>
      <c r="E720" s="19">
        <v>0</v>
      </c>
      <c r="F720" s="45">
        <v>0</v>
      </c>
      <c r="G720" s="150">
        <v>0</v>
      </c>
      <c r="H720" s="150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55">
        <f t="shared" si="1933"/>
        <v>0</v>
      </c>
      <c r="P720" s="55">
        <f t="shared" si="1934"/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  <c r="Z720" s="52">
        <v>0</v>
      </c>
      <c r="AA720" s="19">
        <v>0</v>
      </c>
      <c r="AB720" s="19">
        <v>0</v>
      </c>
      <c r="AC720" s="56">
        <f t="shared" si="1935"/>
        <v>0</v>
      </c>
      <c r="AD720" s="56">
        <f t="shared" si="1936"/>
        <v>0</v>
      </c>
      <c r="AE720" s="19">
        <v>0</v>
      </c>
      <c r="AF720" s="19">
        <v>0</v>
      </c>
      <c r="AG720" s="19">
        <v>0</v>
      </c>
      <c r="AH720" s="19">
        <v>0</v>
      </c>
      <c r="AI720" s="19">
        <v>0</v>
      </c>
      <c r="AJ720" s="19">
        <v>0</v>
      </c>
      <c r="AK720" s="19">
        <v>0</v>
      </c>
      <c r="AL720" s="19">
        <v>0</v>
      </c>
      <c r="AM720" s="19">
        <v>0</v>
      </c>
      <c r="AN720" s="19">
        <v>0</v>
      </c>
      <c r="AO720" s="19">
        <v>0</v>
      </c>
      <c r="AP720" s="19">
        <v>0</v>
      </c>
      <c r="AQ720" s="19">
        <v>0</v>
      </c>
      <c r="AR720" s="45">
        <v>0</v>
      </c>
      <c r="AS720" s="57">
        <f t="shared" si="1937"/>
        <v>0</v>
      </c>
      <c r="AT720" s="57">
        <f t="shared" si="1938"/>
        <v>0</v>
      </c>
      <c r="AU720" s="19">
        <v>0</v>
      </c>
      <c r="AV720" s="45">
        <v>0</v>
      </c>
      <c r="AW720" s="19">
        <v>0</v>
      </c>
      <c r="AX720" s="19">
        <v>0</v>
      </c>
      <c r="AY720" s="19">
        <v>0</v>
      </c>
      <c r="AZ720" s="19">
        <v>0</v>
      </c>
      <c r="BA720" s="19">
        <v>0</v>
      </c>
      <c r="BB720" s="19">
        <v>0</v>
      </c>
      <c r="BC720" s="19">
        <v>0</v>
      </c>
      <c r="BD720" s="19">
        <v>0</v>
      </c>
      <c r="BE720" s="19">
        <v>0</v>
      </c>
      <c r="BF720" s="19">
        <v>0</v>
      </c>
      <c r="BG720" s="19">
        <v>0</v>
      </c>
      <c r="BH720" s="19">
        <v>0</v>
      </c>
      <c r="BI720" s="58">
        <f t="shared" si="1939"/>
        <v>0</v>
      </c>
      <c r="BJ720" s="59">
        <f t="shared" si="1940"/>
        <v>0</v>
      </c>
      <c r="BK720" s="58">
        <f t="shared" si="1941"/>
        <v>0</v>
      </c>
      <c r="BL720" s="59">
        <f t="shared" si="1942"/>
        <v>0</v>
      </c>
    </row>
    <row r="721" spans="1:64" s="60" customFormat="1" ht="18" customHeight="1" thickBot="1" x14ac:dyDescent="0.3">
      <c r="A721" s="53" t="s">
        <v>9</v>
      </c>
      <c r="B721" s="54" t="s">
        <v>65</v>
      </c>
      <c r="C721" s="19">
        <v>0</v>
      </c>
      <c r="D721" s="45">
        <v>0</v>
      </c>
      <c r="E721" s="19">
        <v>0</v>
      </c>
      <c r="F721" s="45">
        <v>0</v>
      </c>
      <c r="G721" s="150">
        <v>0</v>
      </c>
      <c r="H721" s="150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55">
        <f t="shared" si="1933"/>
        <v>0</v>
      </c>
      <c r="P721" s="55">
        <f t="shared" si="1934"/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0</v>
      </c>
      <c r="Y721" s="19">
        <v>0</v>
      </c>
      <c r="Z721" s="52">
        <v>0</v>
      </c>
      <c r="AA721" s="19">
        <v>0</v>
      </c>
      <c r="AB721" s="19">
        <v>0</v>
      </c>
      <c r="AC721" s="56">
        <f t="shared" si="1935"/>
        <v>0</v>
      </c>
      <c r="AD721" s="56">
        <f t="shared" si="1936"/>
        <v>0</v>
      </c>
      <c r="AE721" s="19">
        <v>0</v>
      </c>
      <c r="AF721" s="19">
        <v>0</v>
      </c>
      <c r="AG721" s="19">
        <v>0</v>
      </c>
      <c r="AH721" s="19">
        <v>0</v>
      </c>
      <c r="AI721" s="19">
        <v>0</v>
      </c>
      <c r="AJ721" s="19">
        <v>0</v>
      </c>
      <c r="AK721" s="19">
        <v>0</v>
      </c>
      <c r="AL721" s="19">
        <v>0</v>
      </c>
      <c r="AM721" s="19">
        <v>0</v>
      </c>
      <c r="AN721" s="19">
        <v>0</v>
      </c>
      <c r="AO721" s="19">
        <v>0</v>
      </c>
      <c r="AP721" s="19">
        <v>0</v>
      </c>
      <c r="AQ721" s="19">
        <v>0</v>
      </c>
      <c r="AR721" s="45">
        <v>0</v>
      </c>
      <c r="AS721" s="57">
        <f t="shared" si="1937"/>
        <v>0</v>
      </c>
      <c r="AT721" s="57">
        <f t="shared" si="1938"/>
        <v>0</v>
      </c>
      <c r="AU721" s="19">
        <v>0</v>
      </c>
      <c r="AV721" s="45">
        <v>0</v>
      </c>
      <c r="AW721" s="19">
        <v>0</v>
      </c>
      <c r="AX721" s="19">
        <v>0</v>
      </c>
      <c r="AY721" s="19">
        <v>0</v>
      </c>
      <c r="AZ721" s="19">
        <v>0</v>
      </c>
      <c r="BA721" s="19">
        <v>0</v>
      </c>
      <c r="BB721" s="19">
        <v>0</v>
      </c>
      <c r="BC721" s="19">
        <v>0</v>
      </c>
      <c r="BD721" s="19">
        <v>0</v>
      </c>
      <c r="BE721" s="19">
        <v>0</v>
      </c>
      <c r="BF721" s="19">
        <v>0</v>
      </c>
      <c r="BG721" s="19">
        <v>0</v>
      </c>
      <c r="BH721" s="19">
        <v>0</v>
      </c>
      <c r="BI721" s="58">
        <f t="shared" si="1939"/>
        <v>0</v>
      </c>
      <c r="BJ721" s="59">
        <f t="shared" si="1940"/>
        <v>0</v>
      </c>
      <c r="BK721" s="58">
        <f t="shared" si="1941"/>
        <v>0</v>
      </c>
      <c r="BL721" s="59">
        <f t="shared" si="1942"/>
        <v>0</v>
      </c>
    </row>
    <row r="722" spans="1:64" s="60" customFormat="1" ht="18" customHeight="1" thickBot="1" x14ac:dyDescent="0.3">
      <c r="A722" s="53" t="s">
        <v>10</v>
      </c>
      <c r="B722" s="54" t="s">
        <v>65</v>
      </c>
      <c r="C722" s="19">
        <v>0</v>
      </c>
      <c r="D722" s="45">
        <v>0</v>
      </c>
      <c r="E722" s="19">
        <v>0</v>
      </c>
      <c r="F722" s="45">
        <v>0</v>
      </c>
      <c r="G722" s="150">
        <v>0</v>
      </c>
      <c r="H722" s="150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  <c r="O722" s="55">
        <f t="shared" si="1933"/>
        <v>0</v>
      </c>
      <c r="P722" s="55">
        <f t="shared" si="1934"/>
        <v>0</v>
      </c>
      <c r="Q722" s="19">
        <v>0</v>
      </c>
      <c r="R722" s="19">
        <v>0</v>
      </c>
      <c r="S722" s="19">
        <v>0</v>
      </c>
      <c r="T722" s="19">
        <v>0</v>
      </c>
      <c r="U722" s="19">
        <v>0</v>
      </c>
      <c r="V722" s="19">
        <v>0</v>
      </c>
      <c r="W722" s="19">
        <v>0</v>
      </c>
      <c r="X722" s="19">
        <v>0</v>
      </c>
      <c r="Y722" s="19">
        <v>0</v>
      </c>
      <c r="Z722" s="52">
        <v>0</v>
      </c>
      <c r="AA722" s="19">
        <v>0</v>
      </c>
      <c r="AB722" s="19">
        <v>0</v>
      </c>
      <c r="AC722" s="56">
        <f t="shared" si="1935"/>
        <v>0</v>
      </c>
      <c r="AD722" s="56">
        <f t="shared" si="1936"/>
        <v>0</v>
      </c>
      <c r="AE722" s="19">
        <v>0</v>
      </c>
      <c r="AF722" s="19">
        <v>0</v>
      </c>
      <c r="AG722" s="19">
        <v>0</v>
      </c>
      <c r="AH722" s="19">
        <v>0</v>
      </c>
      <c r="AI722" s="19">
        <v>0</v>
      </c>
      <c r="AJ722" s="19">
        <v>0</v>
      </c>
      <c r="AK722" s="19">
        <v>0</v>
      </c>
      <c r="AL722" s="19">
        <v>0</v>
      </c>
      <c r="AM722" s="19">
        <v>0</v>
      </c>
      <c r="AN722" s="19">
        <v>0</v>
      </c>
      <c r="AO722" s="19">
        <v>0</v>
      </c>
      <c r="AP722" s="19">
        <v>0</v>
      </c>
      <c r="AQ722" s="19">
        <v>0</v>
      </c>
      <c r="AR722" s="45">
        <v>0</v>
      </c>
      <c r="AS722" s="57">
        <f t="shared" si="1937"/>
        <v>0</v>
      </c>
      <c r="AT722" s="57">
        <f t="shared" si="1938"/>
        <v>0</v>
      </c>
      <c r="AU722" s="19">
        <v>0</v>
      </c>
      <c r="AV722" s="45">
        <v>0</v>
      </c>
      <c r="AW722" s="19">
        <v>0</v>
      </c>
      <c r="AX722" s="19">
        <v>0</v>
      </c>
      <c r="AY722" s="19">
        <v>0</v>
      </c>
      <c r="AZ722" s="19">
        <v>0</v>
      </c>
      <c r="BA722" s="19">
        <v>0</v>
      </c>
      <c r="BB722" s="19">
        <v>0</v>
      </c>
      <c r="BC722" s="19">
        <v>0</v>
      </c>
      <c r="BD722" s="19">
        <v>0</v>
      </c>
      <c r="BE722" s="19">
        <v>0</v>
      </c>
      <c r="BF722" s="19">
        <v>0</v>
      </c>
      <c r="BG722" s="19">
        <v>0</v>
      </c>
      <c r="BH722" s="19">
        <v>0</v>
      </c>
      <c r="BI722" s="58">
        <f t="shared" si="1939"/>
        <v>0</v>
      </c>
      <c r="BJ722" s="59">
        <f t="shared" si="1940"/>
        <v>0</v>
      </c>
      <c r="BK722" s="58">
        <f t="shared" si="1941"/>
        <v>0</v>
      </c>
      <c r="BL722" s="59">
        <f t="shared" si="1942"/>
        <v>0</v>
      </c>
    </row>
    <row r="723" spans="1:64" s="60" customFormat="1" ht="18" customHeight="1" thickBot="1" x14ac:dyDescent="0.3">
      <c r="A723" s="53" t="s">
        <v>11</v>
      </c>
      <c r="B723" s="54" t="s">
        <v>65</v>
      </c>
      <c r="C723" s="19">
        <v>0</v>
      </c>
      <c r="D723" s="45">
        <v>0</v>
      </c>
      <c r="E723" s="19">
        <v>0</v>
      </c>
      <c r="F723" s="45">
        <v>0</v>
      </c>
      <c r="G723" s="150">
        <v>0</v>
      </c>
      <c r="H723" s="150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55">
        <f t="shared" si="1933"/>
        <v>0</v>
      </c>
      <c r="P723" s="55">
        <f t="shared" si="1934"/>
        <v>0</v>
      </c>
      <c r="Q723" s="19">
        <v>0</v>
      </c>
      <c r="R723" s="19">
        <v>0</v>
      </c>
      <c r="S723" s="19">
        <v>0</v>
      </c>
      <c r="T723" s="19">
        <v>0</v>
      </c>
      <c r="U723" s="19">
        <v>0</v>
      </c>
      <c r="V723" s="19">
        <v>0</v>
      </c>
      <c r="W723" s="19">
        <v>0</v>
      </c>
      <c r="X723" s="19">
        <v>0</v>
      </c>
      <c r="Y723" s="19">
        <v>0</v>
      </c>
      <c r="Z723" s="52">
        <v>0</v>
      </c>
      <c r="AA723" s="19">
        <v>0</v>
      </c>
      <c r="AB723" s="19">
        <v>0</v>
      </c>
      <c r="AC723" s="56">
        <f t="shared" si="1935"/>
        <v>0</v>
      </c>
      <c r="AD723" s="56">
        <f t="shared" si="1936"/>
        <v>0</v>
      </c>
      <c r="AE723" s="19">
        <v>0</v>
      </c>
      <c r="AF723" s="19">
        <v>0</v>
      </c>
      <c r="AG723" s="19">
        <v>0</v>
      </c>
      <c r="AH723" s="19">
        <v>0</v>
      </c>
      <c r="AI723" s="19">
        <v>0</v>
      </c>
      <c r="AJ723" s="19">
        <v>0</v>
      </c>
      <c r="AK723" s="19">
        <v>0</v>
      </c>
      <c r="AL723" s="19">
        <v>0</v>
      </c>
      <c r="AM723" s="19">
        <v>0</v>
      </c>
      <c r="AN723" s="19">
        <v>0</v>
      </c>
      <c r="AO723" s="19">
        <v>0</v>
      </c>
      <c r="AP723" s="19">
        <v>0</v>
      </c>
      <c r="AQ723" s="19">
        <v>0</v>
      </c>
      <c r="AR723" s="45">
        <v>0</v>
      </c>
      <c r="AS723" s="57">
        <f t="shared" si="1937"/>
        <v>0</v>
      </c>
      <c r="AT723" s="57">
        <f t="shared" si="1938"/>
        <v>0</v>
      </c>
      <c r="AU723" s="19">
        <v>0</v>
      </c>
      <c r="AV723" s="45">
        <v>0</v>
      </c>
      <c r="AW723" s="19">
        <v>0</v>
      </c>
      <c r="AX723" s="19">
        <v>0</v>
      </c>
      <c r="AY723" s="19">
        <v>0</v>
      </c>
      <c r="AZ723" s="19">
        <v>0</v>
      </c>
      <c r="BA723" s="19">
        <v>0</v>
      </c>
      <c r="BB723" s="19">
        <v>0</v>
      </c>
      <c r="BC723" s="19">
        <v>0</v>
      </c>
      <c r="BD723" s="19">
        <v>0</v>
      </c>
      <c r="BE723" s="19">
        <v>0</v>
      </c>
      <c r="BF723" s="19">
        <v>0</v>
      </c>
      <c r="BG723" s="19">
        <v>0</v>
      </c>
      <c r="BH723" s="19">
        <v>0</v>
      </c>
      <c r="BI723" s="58">
        <f t="shared" si="1939"/>
        <v>0</v>
      </c>
      <c r="BJ723" s="59">
        <f t="shared" si="1940"/>
        <v>0</v>
      </c>
      <c r="BK723" s="58">
        <f t="shared" si="1941"/>
        <v>0</v>
      </c>
      <c r="BL723" s="59">
        <f t="shared" si="1942"/>
        <v>0</v>
      </c>
    </row>
    <row r="724" spans="1:64" s="60" customFormat="1" ht="18" customHeight="1" thickBot="1" x14ac:dyDescent="0.3">
      <c r="A724" s="53" t="s">
        <v>12</v>
      </c>
      <c r="B724" s="54" t="s">
        <v>65</v>
      </c>
      <c r="C724" s="19">
        <v>0</v>
      </c>
      <c r="D724" s="45">
        <v>0</v>
      </c>
      <c r="E724" s="21">
        <v>0</v>
      </c>
      <c r="F724" s="45">
        <v>0</v>
      </c>
      <c r="G724" s="150">
        <v>0</v>
      </c>
      <c r="H724" s="150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</v>
      </c>
      <c r="N724" s="19">
        <v>0</v>
      </c>
      <c r="O724" s="55">
        <f t="shared" si="1933"/>
        <v>0</v>
      </c>
      <c r="P724" s="55">
        <f t="shared" si="1934"/>
        <v>0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0</v>
      </c>
      <c r="X724" s="19">
        <v>0</v>
      </c>
      <c r="Y724" s="19">
        <v>0</v>
      </c>
      <c r="Z724" s="52">
        <v>0</v>
      </c>
      <c r="AA724" s="19">
        <v>0</v>
      </c>
      <c r="AB724" s="19">
        <v>0</v>
      </c>
      <c r="AC724" s="56">
        <f t="shared" si="1935"/>
        <v>0</v>
      </c>
      <c r="AD724" s="56">
        <f t="shared" si="1936"/>
        <v>0</v>
      </c>
      <c r="AE724" s="19">
        <v>0</v>
      </c>
      <c r="AF724" s="19">
        <v>0</v>
      </c>
      <c r="AG724" s="19">
        <v>0</v>
      </c>
      <c r="AH724" s="19">
        <v>0</v>
      </c>
      <c r="AI724" s="19">
        <v>0</v>
      </c>
      <c r="AJ724" s="19">
        <v>0</v>
      </c>
      <c r="AK724" s="19">
        <v>0</v>
      </c>
      <c r="AL724" s="19">
        <v>0</v>
      </c>
      <c r="AM724" s="19">
        <v>0</v>
      </c>
      <c r="AN724" s="19">
        <v>0</v>
      </c>
      <c r="AO724" s="19">
        <v>0</v>
      </c>
      <c r="AP724" s="19">
        <v>0</v>
      </c>
      <c r="AQ724" s="19">
        <v>0</v>
      </c>
      <c r="AR724" s="45">
        <v>0</v>
      </c>
      <c r="AS724" s="57">
        <f t="shared" si="1937"/>
        <v>0</v>
      </c>
      <c r="AT724" s="57">
        <f t="shared" si="1938"/>
        <v>0</v>
      </c>
      <c r="AU724" s="19">
        <v>0</v>
      </c>
      <c r="AV724" s="45">
        <v>0</v>
      </c>
      <c r="AW724" s="19">
        <v>0</v>
      </c>
      <c r="AX724" s="19">
        <v>0</v>
      </c>
      <c r="AY724" s="19">
        <v>0</v>
      </c>
      <c r="AZ724" s="19">
        <v>0</v>
      </c>
      <c r="BA724" s="19">
        <v>0</v>
      </c>
      <c r="BB724" s="19">
        <v>0</v>
      </c>
      <c r="BC724" s="19">
        <v>0</v>
      </c>
      <c r="BD724" s="19">
        <v>0</v>
      </c>
      <c r="BE724" s="19">
        <v>0</v>
      </c>
      <c r="BF724" s="19">
        <v>0</v>
      </c>
      <c r="BG724" s="19">
        <v>0</v>
      </c>
      <c r="BH724" s="19">
        <v>0</v>
      </c>
      <c r="BI724" s="58">
        <f t="shared" si="1939"/>
        <v>0</v>
      </c>
      <c r="BJ724" s="59">
        <f t="shared" si="1940"/>
        <v>0</v>
      </c>
      <c r="BK724" s="58">
        <f t="shared" si="1941"/>
        <v>0</v>
      </c>
      <c r="BL724" s="59">
        <f t="shared" si="1942"/>
        <v>0</v>
      </c>
    </row>
    <row r="725" spans="1:64" s="60" customFormat="1" ht="18" customHeight="1" thickBot="1" x14ac:dyDescent="0.3">
      <c r="A725" s="53" t="s">
        <v>26</v>
      </c>
      <c r="B725" s="54" t="s">
        <v>65</v>
      </c>
      <c r="C725" s="19">
        <v>0</v>
      </c>
      <c r="D725" s="45">
        <v>0</v>
      </c>
      <c r="E725" s="19">
        <v>0</v>
      </c>
      <c r="F725" s="45">
        <v>0</v>
      </c>
      <c r="G725" s="150">
        <v>0</v>
      </c>
      <c r="H725" s="150">
        <v>0</v>
      </c>
      <c r="I725" s="19">
        <v>0</v>
      </c>
      <c r="J725" s="19">
        <v>0</v>
      </c>
      <c r="K725" s="19">
        <v>0</v>
      </c>
      <c r="L725" s="19">
        <v>0</v>
      </c>
      <c r="M725" s="19">
        <v>0</v>
      </c>
      <c r="N725" s="19">
        <v>0</v>
      </c>
      <c r="O725" s="55">
        <f t="shared" si="1933"/>
        <v>0</v>
      </c>
      <c r="P725" s="55">
        <f t="shared" si="1934"/>
        <v>0</v>
      </c>
      <c r="Q725" s="19">
        <v>0</v>
      </c>
      <c r="R725" s="19">
        <v>0</v>
      </c>
      <c r="S725" s="19">
        <v>0</v>
      </c>
      <c r="T725" s="19">
        <v>0</v>
      </c>
      <c r="U725" s="19">
        <v>0</v>
      </c>
      <c r="V725" s="19">
        <v>0</v>
      </c>
      <c r="W725" s="19">
        <v>0</v>
      </c>
      <c r="X725" s="19">
        <v>0</v>
      </c>
      <c r="Y725" s="19">
        <v>0</v>
      </c>
      <c r="Z725" s="52">
        <v>0</v>
      </c>
      <c r="AA725" s="19">
        <v>0</v>
      </c>
      <c r="AB725" s="19">
        <v>0</v>
      </c>
      <c r="AC725" s="56">
        <f t="shared" si="1935"/>
        <v>0</v>
      </c>
      <c r="AD725" s="56">
        <f t="shared" si="1936"/>
        <v>0</v>
      </c>
      <c r="AE725" s="19">
        <v>0</v>
      </c>
      <c r="AF725" s="19">
        <v>0</v>
      </c>
      <c r="AG725" s="19">
        <v>0</v>
      </c>
      <c r="AH725" s="19">
        <v>0</v>
      </c>
      <c r="AI725" s="19">
        <v>0</v>
      </c>
      <c r="AJ725" s="19">
        <v>0</v>
      </c>
      <c r="AK725" s="19">
        <v>0</v>
      </c>
      <c r="AL725" s="19">
        <v>0</v>
      </c>
      <c r="AM725" s="19">
        <v>0</v>
      </c>
      <c r="AN725" s="19">
        <v>0</v>
      </c>
      <c r="AO725" s="19">
        <v>0</v>
      </c>
      <c r="AP725" s="19">
        <v>0</v>
      </c>
      <c r="AQ725" s="19">
        <v>0</v>
      </c>
      <c r="AR725" s="45">
        <v>0</v>
      </c>
      <c r="AS725" s="57">
        <f t="shared" si="1937"/>
        <v>0</v>
      </c>
      <c r="AT725" s="57">
        <f t="shared" si="1938"/>
        <v>0</v>
      </c>
      <c r="AU725" s="19">
        <v>0</v>
      </c>
      <c r="AV725" s="45">
        <v>0</v>
      </c>
      <c r="AW725" s="19">
        <v>0</v>
      </c>
      <c r="AX725" s="19">
        <v>0</v>
      </c>
      <c r="AY725" s="19">
        <v>0</v>
      </c>
      <c r="AZ725" s="19">
        <v>0</v>
      </c>
      <c r="BA725" s="19">
        <v>0</v>
      </c>
      <c r="BB725" s="19">
        <v>0</v>
      </c>
      <c r="BC725" s="19">
        <v>0</v>
      </c>
      <c r="BD725" s="19">
        <v>0</v>
      </c>
      <c r="BE725" s="19">
        <v>0</v>
      </c>
      <c r="BF725" s="19">
        <v>0</v>
      </c>
      <c r="BG725" s="19">
        <v>0</v>
      </c>
      <c r="BH725" s="19">
        <v>0</v>
      </c>
      <c r="BI725" s="58">
        <f t="shared" si="1939"/>
        <v>0</v>
      </c>
      <c r="BJ725" s="59">
        <f t="shared" si="1940"/>
        <v>0</v>
      </c>
      <c r="BK725" s="58">
        <f t="shared" si="1941"/>
        <v>0</v>
      </c>
      <c r="BL725" s="59">
        <f t="shared" si="1942"/>
        <v>0</v>
      </c>
    </row>
    <row r="726" spans="1:64" s="60" customFormat="1" ht="18" customHeight="1" thickBot="1" x14ac:dyDescent="0.3">
      <c r="A726" s="53" t="s">
        <v>13</v>
      </c>
      <c r="B726" s="54" t="s">
        <v>65</v>
      </c>
      <c r="C726" s="19">
        <v>0</v>
      </c>
      <c r="D726" s="45">
        <v>0</v>
      </c>
      <c r="E726" s="79">
        <v>0</v>
      </c>
      <c r="F726" s="45">
        <v>0</v>
      </c>
      <c r="G726" s="150">
        <v>0</v>
      </c>
      <c r="H726" s="150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55">
        <f t="shared" si="1933"/>
        <v>0</v>
      </c>
      <c r="P726" s="55">
        <f t="shared" si="1934"/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0</v>
      </c>
      <c r="X726" s="19">
        <v>0</v>
      </c>
      <c r="Y726" s="19">
        <v>0</v>
      </c>
      <c r="Z726" s="52">
        <v>0</v>
      </c>
      <c r="AA726" s="19">
        <v>0</v>
      </c>
      <c r="AB726" s="19">
        <v>0</v>
      </c>
      <c r="AC726" s="56">
        <f t="shared" si="1935"/>
        <v>0</v>
      </c>
      <c r="AD726" s="56">
        <f t="shared" si="1936"/>
        <v>0</v>
      </c>
      <c r="AE726" s="19">
        <v>0</v>
      </c>
      <c r="AF726" s="19">
        <v>0</v>
      </c>
      <c r="AG726" s="19">
        <v>0</v>
      </c>
      <c r="AH726" s="19">
        <v>0</v>
      </c>
      <c r="AI726" s="19">
        <v>0</v>
      </c>
      <c r="AJ726" s="19">
        <v>0</v>
      </c>
      <c r="AK726" s="19">
        <v>0</v>
      </c>
      <c r="AL726" s="19">
        <v>0</v>
      </c>
      <c r="AM726" s="19">
        <v>0</v>
      </c>
      <c r="AN726" s="19">
        <v>0</v>
      </c>
      <c r="AO726" s="19">
        <v>0</v>
      </c>
      <c r="AP726" s="19">
        <v>0</v>
      </c>
      <c r="AQ726" s="19">
        <v>0</v>
      </c>
      <c r="AR726" s="45">
        <v>0</v>
      </c>
      <c r="AS726" s="57">
        <f t="shared" si="1937"/>
        <v>0</v>
      </c>
      <c r="AT726" s="57">
        <f t="shared" si="1938"/>
        <v>0</v>
      </c>
      <c r="AU726" s="19">
        <v>0</v>
      </c>
      <c r="AV726" s="45">
        <v>0</v>
      </c>
      <c r="AW726" s="19">
        <v>0</v>
      </c>
      <c r="AX726" s="19">
        <v>0</v>
      </c>
      <c r="AY726" s="19">
        <v>0</v>
      </c>
      <c r="AZ726" s="19">
        <v>0</v>
      </c>
      <c r="BA726" s="19">
        <v>0</v>
      </c>
      <c r="BB726" s="19">
        <v>0</v>
      </c>
      <c r="BC726" s="19">
        <v>0</v>
      </c>
      <c r="BD726" s="19">
        <v>0</v>
      </c>
      <c r="BE726" s="19">
        <v>0</v>
      </c>
      <c r="BF726" s="19">
        <v>0</v>
      </c>
      <c r="BG726" s="19">
        <v>0</v>
      </c>
      <c r="BH726" s="19">
        <v>0</v>
      </c>
      <c r="BI726" s="58">
        <f t="shared" si="1939"/>
        <v>0</v>
      </c>
      <c r="BJ726" s="59">
        <f t="shared" si="1940"/>
        <v>0</v>
      </c>
      <c r="BK726" s="58">
        <f t="shared" si="1941"/>
        <v>0</v>
      </c>
      <c r="BL726" s="59">
        <f t="shared" si="1942"/>
        <v>0</v>
      </c>
    </row>
    <row r="727" spans="1:64" s="60" customFormat="1" ht="18" customHeight="1" thickBot="1" x14ac:dyDescent="0.3">
      <c r="A727" s="53" t="s">
        <v>24</v>
      </c>
      <c r="B727" s="54" t="s">
        <v>65</v>
      </c>
      <c r="C727" s="19">
        <v>0</v>
      </c>
      <c r="D727" s="45">
        <v>0</v>
      </c>
      <c r="E727" s="73">
        <v>0</v>
      </c>
      <c r="F727" s="45">
        <v>0</v>
      </c>
      <c r="G727" s="150">
        <v>0</v>
      </c>
      <c r="H727" s="150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55">
        <f t="shared" si="1933"/>
        <v>0</v>
      </c>
      <c r="P727" s="55">
        <f t="shared" si="1934"/>
        <v>0</v>
      </c>
      <c r="Q727" s="19">
        <v>0</v>
      </c>
      <c r="R727" s="19">
        <v>0</v>
      </c>
      <c r="S727" s="19">
        <v>0</v>
      </c>
      <c r="T727" s="19">
        <v>0</v>
      </c>
      <c r="U727" s="19">
        <v>0</v>
      </c>
      <c r="V727" s="19">
        <v>0</v>
      </c>
      <c r="W727" s="19">
        <v>0</v>
      </c>
      <c r="X727" s="19">
        <v>0</v>
      </c>
      <c r="Y727" s="19">
        <v>0</v>
      </c>
      <c r="Z727" s="52">
        <v>0</v>
      </c>
      <c r="AA727" s="19">
        <v>0</v>
      </c>
      <c r="AB727" s="19">
        <v>0</v>
      </c>
      <c r="AC727" s="56">
        <f t="shared" si="1935"/>
        <v>0</v>
      </c>
      <c r="AD727" s="56">
        <f t="shared" si="1936"/>
        <v>0</v>
      </c>
      <c r="AE727" s="19">
        <v>0</v>
      </c>
      <c r="AF727" s="19">
        <v>0</v>
      </c>
      <c r="AG727" s="19">
        <v>0</v>
      </c>
      <c r="AH727" s="19">
        <v>0</v>
      </c>
      <c r="AI727" s="19">
        <v>0</v>
      </c>
      <c r="AJ727" s="19">
        <v>0</v>
      </c>
      <c r="AK727" s="19">
        <v>0</v>
      </c>
      <c r="AL727" s="19">
        <v>0</v>
      </c>
      <c r="AM727" s="19">
        <v>0</v>
      </c>
      <c r="AN727" s="19">
        <v>0</v>
      </c>
      <c r="AO727" s="19">
        <v>0</v>
      </c>
      <c r="AP727" s="19">
        <v>0</v>
      </c>
      <c r="AQ727" s="19">
        <v>0</v>
      </c>
      <c r="AR727" s="45">
        <v>0</v>
      </c>
      <c r="AS727" s="57">
        <f t="shared" si="1937"/>
        <v>0</v>
      </c>
      <c r="AT727" s="57">
        <f t="shared" si="1938"/>
        <v>0</v>
      </c>
      <c r="AU727" s="19">
        <v>0</v>
      </c>
      <c r="AV727" s="45">
        <v>0</v>
      </c>
      <c r="AW727" s="19">
        <v>0</v>
      </c>
      <c r="AX727" s="19">
        <v>0</v>
      </c>
      <c r="AY727" s="19">
        <v>0</v>
      </c>
      <c r="AZ727" s="19">
        <v>0</v>
      </c>
      <c r="BA727" s="19">
        <v>0</v>
      </c>
      <c r="BB727" s="19">
        <v>0</v>
      </c>
      <c r="BC727" s="19">
        <v>0</v>
      </c>
      <c r="BD727" s="19">
        <v>0</v>
      </c>
      <c r="BE727" s="19">
        <v>0</v>
      </c>
      <c r="BF727" s="19">
        <v>0</v>
      </c>
      <c r="BG727" s="19">
        <v>0</v>
      </c>
      <c r="BH727" s="19">
        <v>0</v>
      </c>
      <c r="BI727" s="58">
        <f t="shared" si="1939"/>
        <v>0</v>
      </c>
      <c r="BJ727" s="59">
        <f t="shared" si="1940"/>
        <v>0</v>
      </c>
      <c r="BK727" s="58">
        <f t="shared" si="1941"/>
        <v>0</v>
      </c>
      <c r="BL727" s="59">
        <f t="shared" si="1942"/>
        <v>0</v>
      </c>
    </row>
    <row r="728" spans="1:64" s="60" customFormat="1" ht="18" customHeight="1" thickBot="1" x14ac:dyDescent="0.3">
      <c r="A728" s="53" t="s">
        <v>14</v>
      </c>
      <c r="B728" s="54" t="s">
        <v>65</v>
      </c>
      <c r="C728" s="19">
        <v>0</v>
      </c>
      <c r="D728" s="45">
        <v>0</v>
      </c>
      <c r="E728" s="19">
        <v>0</v>
      </c>
      <c r="F728" s="45">
        <v>0</v>
      </c>
      <c r="G728" s="150">
        <v>0</v>
      </c>
      <c r="H728" s="150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55">
        <f t="shared" si="1933"/>
        <v>0</v>
      </c>
      <c r="P728" s="55">
        <f t="shared" si="1934"/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0</v>
      </c>
      <c r="Y728" s="19">
        <v>0</v>
      </c>
      <c r="Z728" s="52">
        <v>0</v>
      </c>
      <c r="AA728" s="19">
        <v>0</v>
      </c>
      <c r="AB728" s="19">
        <v>0</v>
      </c>
      <c r="AC728" s="56">
        <f t="shared" si="1935"/>
        <v>0</v>
      </c>
      <c r="AD728" s="56">
        <f t="shared" si="1936"/>
        <v>0</v>
      </c>
      <c r="AE728" s="19">
        <v>0</v>
      </c>
      <c r="AF728" s="19">
        <v>0</v>
      </c>
      <c r="AG728" s="19">
        <v>0</v>
      </c>
      <c r="AH728" s="19">
        <v>0</v>
      </c>
      <c r="AI728" s="19">
        <v>0</v>
      </c>
      <c r="AJ728" s="19">
        <v>0</v>
      </c>
      <c r="AK728" s="19">
        <v>0</v>
      </c>
      <c r="AL728" s="19">
        <v>0</v>
      </c>
      <c r="AM728" s="19">
        <v>0</v>
      </c>
      <c r="AN728" s="19">
        <v>0</v>
      </c>
      <c r="AO728" s="19">
        <v>0</v>
      </c>
      <c r="AP728" s="19">
        <v>0</v>
      </c>
      <c r="AQ728" s="19">
        <v>0</v>
      </c>
      <c r="AR728" s="45">
        <v>0</v>
      </c>
      <c r="AS728" s="57">
        <f t="shared" si="1937"/>
        <v>0</v>
      </c>
      <c r="AT728" s="57">
        <f t="shared" si="1938"/>
        <v>0</v>
      </c>
      <c r="AU728" s="19">
        <v>0</v>
      </c>
      <c r="AV728" s="45">
        <v>0</v>
      </c>
      <c r="AW728" s="19">
        <v>0</v>
      </c>
      <c r="AX728" s="19">
        <v>0</v>
      </c>
      <c r="AY728" s="19">
        <v>0</v>
      </c>
      <c r="AZ728" s="19">
        <v>0</v>
      </c>
      <c r="BA728" s="19">
        <v>0</v>
      </c>
      <c r="BB728" s="19">
        <v>0</v>
      </c>
      <c r="BC728" s="19">
        <v>0</v>
      </c>
      <c r="BD728" s="19">
        <v>0</v>
      </c>
      <c r="BE728" s="19">
        <v>0</v>
      </c>
      <c r="BF728" s="19">
        <v>0</v>
      </c>
      <c r="BG728" s="19">
        <v>0</v>
      </c>
      <c r="BH728" s="19">
        <v>0</v>
      </c>
      <c r="BI728" s="58">
        <f t="shared" si="1939"/>
        <v>0</v>
      </c>
      <c r="BJ728" s="59">
        <f t="shared" si="1940"/>
        <v>0</v>
      </c>
      <c r="BK728" s="58">
        <f t="shared" si="1941"/>
        <v>0</v>
      </c>
      <c r="BL728" s="59">
        <f t="shared" si="1942"/>
        <v>0</v>
      </c>
    </row>
    <row r="729" spans="1:64" s="60" customFormat="1" ht="18" customHeight="1" thickBot="1" x14ac:dyDescent="0.3">
      <c r="A729" s="53" t="s">
        <v>15</v>
      </c>
      <c r="B729" s="54" t="s">
        <v>65</v>
      </c>
      <c r="C729" s="19">
        <v>0</v>
      </c>
      <c r="D729" s="45">
        <v>0</v>
      </c>
      <c r="E729" s="19">
        <v>0</v>
      </c>
      <c r="F729" s="45">
        <v>0</v>
      </c>
      <c r="G729" s="150">
        <v>0</v>
      </c>
      <c r="H729" s="150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55">
        <f t="shared" si="1933"/>
        <v>0</v>
      </c>
      <c r="P729" s="55">
        <f t="shared" si="1934"/>
        <v>0</v>
      </c>
      <c r="Q729" s="19">
        <v>0</v>
      </c>
      <c r="R729" s="19">
        <v>0</v>
      </c>
      <c r="S729" s="19">
        <v>0</v>
      </c>
      <c r="T729" s="19">
        <v>0</v>
      </c>
      <c r="U729" s="19">
        <v>0</v>
      </c>
      <c r="V729" s="19">
        <v>0</v>
      </c>
      <c r="W729" s="19">
        <v>0</v>
      </c>
      <c r="X729" s="19">
        <v>0</v>
      </c>
      <c r="Y729" s="19">
        <v>0</v>
      </c>
      <c r="Z729" s="52">
        <v>0</v>
      </c>
      <c r="AA729" s="19">
        <v>0</v>
      </c>
      <c r="AB729" s="19">
        <v>0</v>
      </c>
      <c r="AC729" s="56">
        <f t="shared" si="1935"/>
        <v>0</v>
      </c>
      <c r="AD729" s="56">
        <f t="shared" si="1936"/>
        <v>0</v>
      </c>
      <c r="AE729" s="19">
        <v>0</v>
      </c>
      <c r="AF729" s="19">
        <v>0</v>
      </c>
      <c r="AG729" s="19">
        <v>0</v>
      </c>
      <c r="AH729" s="19">
        <v>0</v>
      </c>
      <c r="AI729" s="19">
        <v>0</v>
      </c>
      <c r="AJ729" s="19">
        <v>0</v>
      </c>
      <c r="AK729" s="19">
        <v>0</v>
      </c>
      <c r="AL729" s="19">
        <v>0</v>
      </c>
      <c r="AM729" s="19">
        <v>0</v>
      </c>
      <c r="AN729" s="19">
        <v>0</v>
      </c>
      <c r="AO729" s="19">
        <v>0</v>
      </c>
      <c r="AP729" s="19">
        <v>0</v>
      </c>
      <c r="AQ729" s="19">
        <v>0</v>
      </c>
      <c r="AR729" s="45">
        <v>0</v>
      </c>
      <c r="AS729" s="57">
        <f t="shared" si="1937"/>
        <v>0</v>
      </c>
      <c r="AT729" s="57">
        <f t="shared" si="1938"/>
        <v>0</v>
      </c>
      <c r="AU729" s="19">
        <v>0</v>
      </c>
      <c r="AV729" s="45">
        <v>0</v>
      </c>
      <c r="AW729" s="19">
        <v>0</v>
      </c>
      <c r="AX729" s="19">
        <v>0</v>
      </c>
      <c r="AY729" s="19">
        <v>0</v>
      </c>
      <c r="AZ729" s="19">
        <v>0</v>
      </c>
      <c r="BA729" s="19">
        <v>0</v>
      </c>
      <c r="BB729" s="19">
        <v>0</v>
      </c>
      <c r="BC729" s="19">
        <v>0</v>
      </c>
      <c r="BD729" s="19">
        <v>0</v>
      </c>
      <c r="BE729" s="19">
        <v>0</v>
      </c>
      <c r="BF729" s="19">
        <v>0</v>
      </c>
      <c r="BG729" s="19">
        <v>0</v>
      </c>
      <c r="BH729" s="19">
        <v>0</v>
      </c>
      <c r="BI729" s="58">
        <f t="shared" si="1939"/>
        <v>0</v>
      </c>
      <c r="BJ729" s="59">
        <f t="shared" si="1940"/>
        <v>0</v>
      </c>
      <c r="BK729" s="58">
        <f t="shared" si="1941"/>
        <v>0</v>
      </c>
      <c r="BL729" s="59">
        <f t="shared" si="1942"/>
        <v>0</v>
      </c>
    </row>
    <row r="730" spans="1:64" s="60" customFormat="1" ht="18" customHeight="1" thickBot="1" x14ac:dyDescent="0.3">
      <c r="A730" s="53" t="s">
        <v>22</v>
      </c>
      <c r="B730" s="54" t="s">
        <v>65</v>
      </c>
      <c r="C730" s="19">
        <v>0</v>
      </c>
      <c r="D730" s="45">
        <v>0</v>
      </c>
      <c r="E730" s="77">
        <v>0</v>
      </c>
      <c r="F730" s="45">
        <v>0</v>
      </c>
      <c r="G730" s="150">
        <v>0</v>
      </c>
      <c r="H730" s="150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0</v>
      </c>
      <c r="N730" s="19">
        <v>0</v>
      </c>
      <c r="O730" s="55">
        <f t="shared" si="1933"/>
        <v>0</v>
      </c>
      <c r="P730" s="55">
        <f t="shared" si="1934"/>
        <v>0</v>
      </c>
      <c r="Q730" s="19">
        <v>0</v>
      </c>
      <c r="R730" s="19">
        <v>0</v>
      </c>
      <c r="S730" s="19">
        <v>0</v>
      </c>
      <c r="T730" s="19">
        <v>0</v>
      </c>
      <c r="U730" s="19">
        <v>0</v>
      </c>
      <c r="V730" s="19">
        <v>0</v>
      </c>
      <c r="W730" s="19">
        <v>0</v>
      </c>
      <c r="X730" s="19">
        <v>0</v>
      </c>
      <c r="Y730" s="19">
        <v>0</v>
      </c>
      <c r="Z730" s="52">
        <v>0</v>
      </c>
      <c r="AA730" s="19">
        <v>0</v>
      </c>
      <c r="AB730" s="19">
        <v>0</v>
      </c>
      <c r="AC730" s="56">
        <f t="shared" si="1935"/>
        <v>0</v>
      </c>
      <c r="AD730" s="56">
        <f t="shared" si="1936"/>
        <v>0</v>
      </c>
      <c r="AE730" s="19">
        <v>0</v>
      </c>
      <c r="AF730" s="19">
        <v>0</v>
      </c>
      <c r="AG730" s="19">
        <v>0</v>
      </c>
      <c r="AH730" s="19">
        <v>0</v>
      </c>
      <c r="AI730" s="19">
        <v>0</v>
      </c>
      <c r="AJ730" s="19">
        <v>0</v>
      </c>
      <c r="AK730" s="19">
        <v>0</v>
      </c>
      <c r="AL730" s="19">
        <v>0</v>
      </c>
      <c r="AM730" s="19">
        <v>0</v>
      </c>
      <c r="AN730" s="19">
        <v>0</v>
      </c>
      <c r="AO730" s="19">
        <v>0</v>
      </c>
      <c r="AP730" s="19">
        <v>0</v>
      </c>
      <c r="AQ730" s="19">
        <v>0</v>
      </c>
      <c r="AR730" s="45">
        <v>0</v>
      </c>
      <c r="AS730" s="57">
        <f t="shared" si="1937"/>
        <v>0</v>
      </c>
      <c r="AT730" s="57">
        <f t="shared" si="1938"/>
        <v>0</v>
      </c>
      <c r="AU730" s="19">
        <v>0</v>
      </c>
      <c r="AV730" s="45">
        <v>0</v>
      </c>
      <c r="AW730" s="19">
        <v>0</v>
      </c>
      <c r="AX730" s="19">
        <v>0</v>
      </c>
      <c r="AY730" s="19">
        <v>0</v>
      </c>
      <c r="AZ730" s="19">
        <v>0</v>
      </c>
      <c r="BA730" s="19">
        <v>0</v>
      </c>
      <c r="BB730" s="19">
        <v>0</v>
      </c>
      <c r="BC730" s="19">
        <v>0</v>
      </c>
      <c r="BD730" s="19">
        <v>0</v>
      </c>
      <c r="BE730" s="19">
        <v>0</v>
      </c>
      <c r="BF730" s="19">
        <v>0</v>
      </c>
      <c r="BG730" s="19">
        <v>0</v>
      </c>
      <c r="BH730" s="19">
        <v>0</v>
      </c>
      <c r="BI730" s="58">
        <f t="shared" si="1939"/>
        <v>0</v>
      </c>
      <c r="BJ730" s="59">
        <f t="shared" si="1940"/>
        <v>0</v>
      </c>
      <c r="BK730" s="58">
        <f t="shared" si="1941"/>
        <v>0</v>
      </c>
      <c r="BL730" s="59">
        <f t="shared" si="1942"/>
        <v>0</v>
      </c>
    </row>
    <row r="731" spans="1:64" s="60" customFormat="1" ht="18" customHeight="1" thickBot="1" x14ac:dyDescent="0.3">
      <c r="A731" s="53" t="s">
        <v>23</v>
      </c>
      <c r="B731" s="54" t="s">
        <v>65</v>
      </c>
      <c r="C731" s="19">
        <v>0</v>
      </c>
      <c r="D731" s="45">
        <v>0</v>
      </c>
      <c r="E731" s="19">
        <v>0</v>
      </c>
      <c r="F731" s="45">
        <v>0</v>
      </c>
      <c r="G731" s="150">
        <v>0</v>
      </c>
      <c r="H731" s="150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55">
        <f t="shared" si="1933"/>
        <v>0</v>
      </c>
      <c r="P731" s="55">
        <f t="shared" si="1934"/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0</v>
      </c>
      <c r="Y731" s="19">
        <v>0</v>
      </c>
      <c r="Z731" s="52">
        <v>0</v>
      </c>
      <c r="AA731" s="19">
        <v>0</v>
      </c>
      <c r="AB731" s="19">
        <v>0</v>
      </c>
      <c r="AC731" s="56">
        <f t="shared" si="1935"/>
        <v>0</v>
      </c>
      <c r="AD731" s="56">
        <f t="shared" si="1936"/>
        <v>0</v>
      </c>
      <c r="AE731" s="19">
        <v>0</v>
      </c>
      <c r="AF731" s="19">
        <v>0</v>
      </c>
      <c r="AG731" s="19">
        <v>0</v>
      </c>
      <c r="AH731" s="19">
        <v>0</v>
      </c>
      <c r="AI731" s="19">
        <v>0</v>
      </c>
      <c r="AJ731" s="19">
        <v>0</v>
      </c>
      <c r="AK731" s="19">
        <v>0</v>
      </c>
      <c r="AL731" s="19">
        <v>0</v>
      </c>
      <c r="AM731" s="19">
        <v>0</v>
      </c>
      <c r="AN731" s="19">
        <v>0</v>
      </c>
      <c r="AO731" s="19">
        <v>0</v>
      </c>
      <c r="AP731" s="19">
        <v>0</v>
      </c>
      <c r="AQ731" s="19">
        <v>0</v>
      </c>
      <c r="AR731" s="45">
        <v>0</v>
      </c>
      <c r="AS731" s="57">
        <f t="shared" si="1937"/>
        <v>0</v>
      </c>
      <c r="AT731" s="57">
        <f t="shared" si="1938"/>
        <v>0</v>
      </c>
      <c r="AU731" s="19">
        <v>0</v>
      </c>
      <c r="AV731" s="45">
        <v>0</v>
      </c>
      <c r="AW731" s="19">
        <v>0</v>
      </c>
      <c r="AX731" s="19">
        <v>0</v>
      </c>
      <c r="AY731" s="19">
        <v>0</v>
      </c>
      <c r="AZ731" s="19">
        <v>0</v>
      </c>
      <c r="BA731" s="19">
        <v>0</v>
      </c>
      <c r="BB731" s="19">
        <v>0</v>
      </c>
      <c r="BC731" s="19">
        <v>0</v>
      </c>
      <c r="BD731" s="19">
        <v>0</v>
      </c>
      <c r="BE731" s="19">
        <v>0</v>
      </c>
      <c r="BF731" s="19">
        <v>0</v>
      </c>
      <c r="BG731" s="19">
        <v>0</v>
      </c>
      <c r="BH731" s="19">
        <v>0</v>
      </c>
      <c r="BI731" s="58">
        <f t="shared" si="1939"/>
        <v>0</v>
      </c>
      <c r="BJ731" s="59">
        <f t="shared" si="1940"/>
        <v>0</v>
      </c>
      <c r="BK731" s="58">
        <f t="shared" si="1941"/>
        <v>0</v>
      </c>
      <c r="BL731" s="59">
        <f t="shared" si="1942"/>
        <v>0</v>
      </c>
    </row>
    <row r="732" spans="1:64" s="60" customFormat="1" ht="20.25" customHeight="1" thickBot="1" x14ac:dyDescent="0.3">
      <c r="A732" s="3">
        <v>33</v>
      </c>
      <c r="B732" s="4" t="s">
        <v>65</v>
      </c>
      <c r="C732" s="30">
        <f>SUM(C712:C731)</f>
        <v>828</v>
      </c>
      <c r="D732" s="2">
        <f>SUM(D712:D731)</f>
        <v>18966</v>
      </c>
      <c r="E732" s="30">
        <f>SUM(E712:E731)</f>
        <v>89</v>
      </c>
      <c r="F732" s="2">
        <f>SUM(F712:F731)</f>
        <v>1393</v>
      </c>
      <c r="G732" s="30">
        <f t="shared" ref="G732" si="1943">SUM(G712:G731)</f>
        <v>0</v>
      </c>
      <c r="H732" s="2">
        <f t="shared" ref="H732" si="1944">SUM(H712:H731)</f>
        <v>0</v>
      </c>
      <c r="I732" s="30">
        <f t="shared" ref="I732" si="1945">SUM(I712:I731)</f>
        <v>167</v>
      </c>
      <c r="J732" s="2">
        <f t="shared" ref="J732" si="1946">SUM(J712:J731)</f>
        <v>1006</v>
      </c>
      <c r="K732" s="30">
        <f t="shared" ref="K732" si="1947">SUM(K712:K731)</f>
        <v>34</v>
      </c>
      <c r="L732" s="2">
        <f t="shared" ref="L732" si="1948">SUM(L712:L731)</f>
        <v>4391</v>
      </c>
      <c r="M732" s="30">
        <f t="shared" ref="M732" si="1949">SUM(M712:M731)</f>
        <v>0</v>
      </c>
      <c r="N732" s="2">
        <f t="shared" ref="N732" si="1950">SUM(N712:N731)</f>
        <v>0</v>
      </c>
      <c r="O732" s="30">
        <f t="shared" ref="O732" si="1951">SUM(O712:O731)</f>
        <v>1118</v>
      </c>
      <c r="P732" s="2">
        <f t="shared" ref="P732" si="1952">SUM(P712:P731)</f>
        <v>25756</v>
      </c>
      <c r="Q732" s="30">
        <f t="shared" ref="Q732" si="1953">SUM(Q712:Q731)</f>
        <v>907</v>
      </c>
      <c r="R732" s="2">
        <f t="shared" ref="R732" si="1954">SUM(R712:R731)</f>
        <v>16226</v>
      </c>
      <c r="S732" s="30">
        <f t="shared" ref="S732" si="1955">SUM(S712:S731)</f>
        <v>24</v>
      </c>
      <c r="T732" s="2">
        <f t="shared" ref="T732" si="1956">SUM(T712:T731)</f>
        <v>6131</v>
      </c>
      <c r="U732" s="30">
        <f t="shared" ref="U732" si="1957">SUM(U712:U731)</f>
        <v>18</v>
      </c>
      <c r="V732" s="2">
        <f t="shared" ref="V732" si="1958">SUM(V712:V731)</f>
        <v>35382</v>
      </c>
      <c r="W732" s="30">
        <f t="shared" ref="W732" si="1959">SUM(W712:W731)</f>
        <v>1</v>
      </c>
      <c r="X732" s="2">
        <f t="shared" ref="X732" si="1960">SUM(X712:X731)</f>
        <v>50391</v>
      </c>
      <c r="Y732" s="30">
        <f t="shared" ref="Y732" si="1961">SUM(Y712:Y731)</f>
        <v>0</v>
      </c>
      <c r="Z732" s="2">
        <f t="shared" ref="Z732" si="1962">SUM(Z712:Z731)</f>
        <v>0</v>
      </c>
      <c r="AA732" s="30">
        <f t="shared" ref="AA732" si="1963">SUM(AA712:AA731)</f>
        <v>0</v>
      </c>
      <c r="AB732" s="2">
        <f t="shared" ref="AB732" si="1964">SUM(AB712:AB731)</f>
        <v>0</v>
      </c>
      <c r="AC732" s="30">
        <f t="shared" ref="AC732" si="1965">SUM(AC712:AC731)</f>
        <v>43</v>
      </c>
      <c r="AD732" s="2">
        <f t="shared" ref="AD732" si="1966">SUM(AD712:AD731)</f>
        <v>91904</v>
      </c>
      <c r="AE732" s="30">
        <f t="shared" ref="AE732" si="1967">SUM(AE712:AE731)</f>
        <v>0</v>
      </c>
      <c r="AF732" s="2">
        <f t="shared" ref="AF732" si="1968">SUM(AF712:AF731)</f>
        <v>0</v>
      </c>
      <c r="AG732" s="30">
        <f t="shared" ref="AG732" si="1969">SUM(AG712:AG731)</f>
        <v>11</v>
      </c>
      <c r="AH732" s="2">
        <f t="shared" ref="AH732" si="1970">SUM(AH712:AH731)</f>
        <v>4269</v>
      </c>
      <c r="AI732" s="30">
        <f t="shared" ref="AI732" si="1971">SUM(AI712:AI731)</f>
        <v>33</v>
      </c>
      <c r="AJ732" s="2">
        <f t="shared" ref="AJ732" si="1972">SUM(AJ712:AJ731)</f>
        <v>26952</v>
      </c>
      <c r="AK732" s="30">
        <f t="shared" ref="AK732" si="1973">SUM(AK712:AK731)</f>
        <v>14</v>
      </c>
      <c r="AL732" s="2">
        <f t="shared" ref="AL732" si="1974">SUM(AL712:AL731)</f>
        <v>3571</v>
      </c>
      <c r="AM732" s="30">
        <f t="shared" ref="AM732" si="1975">SUM(AM712:AM731)</f>
        <v>12</v>
      </c>
      <c r="AN732" s="2">
        <f t="shared" ref="AN732" si="1976">SUM(AN712:AN731)</f>
        <v>438</v>
      </c>
      <c r="AO732" s="30">
        <f t="shared" ref="AO732" si="1977">SUM(AO712:AO731)</f>
        <v>36</v>
      </c>
      <c r="AP732" s="2">
        <f t="shared" ref="AP732" si="1978">SUM(AP712:AP731)</f>
        <v>2798</v>
      </c>
      <c r="AQ732" s="30">
        <f t="shared" ref="AQ732" si="1979">SUM(AQ712:AQ731)</f>
        <v>1</v>
      </c>
      <c r="AR732" s="2">
        <f t="shared" ref="AR732" si="1980">SUM(AR712:AR731)</f>
        <v>2000</v>
      </c>
      <c r="AS732" s="30">
        <f t="shared" ref="AS732" si="1981">SUM(AS712:AS731)</f>
        <v>1267</v>
      </c>
      <c r="AT732" s="2">
        <f t="shared" ref="AT732" si="1982">SUM(AT712:AT731)</f>
        <v>155688</v>
      </c>
      <c r="AU732" s="30">
        <f t="shared" ref="AU732" si="1983">SUM(AU712:AU731)</f>
        <v>742</v>
      </c>
      <c r="AV732" s="2">
        <f t="shared" ref="AV732" si="1984">SUM(AV712:AV731)</f>
        <v>62332</v>
      </c>
      <c r="AW732" s="30">
        <f t="shared" ref="AW732" si="1985">SUM(AW712:AW731)</f>
        <v>1</v>
      </c>
      <c r="AX732" s="2">
        <f t="shared" ref="AX732" si="1986">SUM(AX712:AX731)</f>
        <v>100</v>
      </c>
      <c r="AY732" s="30">
        <f t="shared" ref="AY732" si="1987">SUM(AY712:AY731)</f>
        <v>0</v>
      </c>
      <c r="AZ732" s="2">
        <f t="shared" ref="AZ732" si="1988">SUM(AZ712:AZ731)</f>
        <v>0</v>
      </c>
      <c r="BA732" s="30">
        <f t="shared" ref="BA732" si="1989">SUM(BA712:BA731)</f>
        <v>0</v>
      </c>
      <c r="BB732" s="2">
        <f t="shared" ref="BB732" si="1990">SUM(BB712:BB731)</f>
        <v>2062</v>
      </c>
      <c r="BC732" s="30">
        <f t="shared" ref="BC732" si="1991">SUM(BC712:BC731)</f>
        <v>3</v>
      </c>
      <c r="BD732" s="2">
        <f t="shared" ref="BD732" si="1992">SUM(BD712:BD731)</f>
        <v>9189</v>
      </c>
      <c r="BE732" s="30">
        <f t="shared" ref="BE732" si="1993">SUM(BE712:BE731)</f>
        <v>63</v>
      </c>
      <c r="BF732" s="2">
        <f t="shared" ref="BF732" si="1994">SUM(BF712:BF731)</f>
        <v>19296</v>
      </c>
      <c r="BG732" s="30">
        <f t="shared" ref="BG732" si="1995">SUM(BG712:BG731)</f>
        <v>148</v>
      </c>
      <c r="BH732" s="2">
        <f t="shared" ref="BH732" si="1996">SUM(BH712:BH731)</f>
        <v>14898</v>
      </c>
      <c r="BI732" s="30">
        <f t="shared" ref="BI732" si="1997">SUM(BI712:BI731)</f>
        <v>214</v>
      </c>
      <c r="BJ732" s="2">
        <f t="shared" ref="BJ732" si="1998">SUM(BJ712:BJ731)</f>
        <v>45445</v>
      </c>
      <c r="BK732" s="30">
        <f t="shared" ref="BK732" si="1999">SUM(BK712:BK731)</f>
        <v>1481</v>
      </c>
      <c r="BL732" s="2">
        <f t="shared" ref="BL732" si="2000">SUM(BL712:BL731)</f>
        <v>201133</v>
      </c>
    </row>
    <row r="733" spans="1:64" s="60" customFormat="1" ht="18" customHeight="1" thickBot="1" x14ac:dyDescent="0.3">
      <c r="A733" s="53"/>
      <c r="B733" s="54"/>
      <c r="C733" s="19">
        <v>0</v>
      </c>
      <c r="D733" s="45"/>
      <c r="E733" s="19">
        <v>0</v>
      </c>
      <c r="F733" s="45"/>
      <c r="G733" s="150">
        <v>0</v>
      </c>
      <c r="H733" s="150">
        <v>0</v>
      </c>
      <c r="I733" s="19"/>
      <c r="J733" s="19"/>
      <c r="K733" s="19"/>
      <c r="L733" s="19"/>
      <c r="M733" s="19"/>
      <c r="N733" s="19"/>
      <c r="O733" s="55">
        <f t="shared" si="1933"/>
        <v>0</v>
      </c>
      <c r="P733" s="55">
        <f t="shared" si="1934"/>
        <v>0</v>
      </c>
      <c r="Q733" s="19"/>
      <c r="R733" s="19"/>
      <c r="S733" s="19"/>
      <c r="T733" s="19"/>
      <c r="U733" s="19"/>
      <c r="V733" s="19"/>
      <c r="W733" s="19"/>
      <c r="X733" s="19"/>
      <c r="Y733" s="19"/>
      <c r="Z733" s="52"/>
      <c r="AA733" s="19"/>
      <c r="AB733" s="19"/>
      <c r="AC733" s="56">
        <f t="shared" si="1935"/>
        <v>0</v>
      </c>
      <c r="AD733" s="56">
        <f t="shared" si="1936"/>
        <v>0</v>
      </c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45"/>
      <c r="AS733" s="57">
        <f t="shared" si="1937"/>
        <v>0</v>
      </c>
      <c r="AT733" s="57">
        <f t="shared" si="1938"/>
        <v>0</v>
      </c>
      <c r="AU733" s="19"/>
      <c r="AV733" s="45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58">
        <f t="shared" si="1939"/>
        <v>0</v>
      </c>
      <c r="BJ733" s="59">
        <f t="shared" si="1940"/>
        <v>0</v>
      </c>
      <c r="BK733" s="58">
        <f t="shared" si="1941"/>
        <v>0</v>
      </c>
      <c r="BL733" s="59">
        <f t="shared" si="1942"/>
        <v>0</v>
      </c>
    </row>
    <row r="734" spans="1:64" s="60" customFormat="1" ht="18" customHeight="1" thickBot="1" x14ac:dyDescent="0.3">
      <c r="A734" s="53" t="s">
        <v>4</v>
      </c>
      <c r="B734" s="54" t="s">
        <v>66</v>
      </c>
      <c r="C734" s="19">
        <v>0</v>
      </c>
      <c r="D734" s="45">
        <v>0</v>
      </c>
      <c r="E734" s="19">
        <v>0</v>
      </c>
      <c r="F734" s="45">
        <v>0</v>
      </c>
      <c r="G734" s="150">
        <v>0</v>
      </c>
      <c r="H734" s="150">
        <v>0</v>
      </c>
      <c r="I734" s="19">
        <v>0</v>
      </c>
      <c r="J734" s="19">
        <v>0</v>
      </c>
      <c r="K734" s="19">
        <v>0</v>
      </c>
      <c r="L734" s="19">
        <v>0</v>
      </c>
      <c r="M734" s="19">
        <v>0</v>
      </c>
      <c r="N734" s="19">
        <v>0</v>
      </c>
      <c r="O734" s="55">
        <f t="shared" si="1933"/>
        <v>0</v>
      </c>
      <c r="P734" s="55">
        <f t="shared" si="1934"/>
        <v>0</v>
      </c>
      <c r="Q734" s="19">
        <v>0</v>
      </c>
      <c r="R734" s="19">
        <v>0</v>
      </c>
      <c r="S734" s="19">
        <v>0</v>
      </c>
      <c r="T734" s="19">
        <v>0</v>
      </c>
      <c r="U734" s="19">
        <v>0</v>
      </c>
      <c r="V734" s="19">
        <v>0</v>
      </c>
      <c r="W734" s="19">
        <v>0</v>
      </c>
      <c r="X734" s="19">
        <v>0</v>
      </c>
      <c r="Y734" s="19">
        <v>0</v>
      </c>
      <c r="Z734" s="52">
        <v>0</v>
      </c>
      <c r="AA734" s="19">
        <v>0</v>
      </c>
      <c r="AB734" s="19">
        <v>0</v>
      </c>
      <c r="AC734" s="56">
        <f t="shared" si="1935"/>
        <v>0</v>
      </c>
      <c r="AD734" s="56">
        <f t="shared" si="1936"/>
        <v>0</v>
      </c>
      <c r="AE734" s="19">
        <v>0</v>
      </c>
      <c r="AF734" s="19">
        <v>0</v>
      </c>
      <c r="AG734" s="19">
        <v>0</v>
      </c>
      <c r="AH734" s="19">
        <v>0</v>
      </c>
      <c r="AI734" s="19">
        <v>0</v>
      </c>
      <c r="AJ734" s="19">
        <v>0</v>
      </c>
      <c r="AK734" s="19">
        <v>0</v>
      </c>
      <c r="AL734" s="19">
        <v>0</v>
      </c>
      <c r="AM734" s="19">
        <v>0</v>
      </c>
      <c r="AN734" s="19">
        <v>0</v>
      </c>
      <c r="AO734" s="19">
        <v>0</v>
      </c>
      <c r="AP734" s="19">
        <v>0</v>
      </c>
      <c r="AQ734" s="19">
        <v>0</v>
      </c>
      <c r="AR734" s="45">
        <v>0</v>
      </c>
      <c r="AS734" s="57">
        <f t="shared" si="1937"/>
        <v>0</v>
      </c>
      <c r="AT734" s="57">
        <f t="shared" si="1938"/>
        <v>0</v>
      </c>
      <c r="AU734" s="19">
        <v>0</v>
      </c>
      <c r="AV734" s="45">
        <v>0</v>
      </c>
      <c r="AW734" s="19">
        <v>0</v>
      </c>
      <c r="AX734" s="19">
        <v>0</v>
      </c>
      <c r="AY734" s="19">
        <v>0</v>
      </c>
      <c r="AZ734" s="19">
        <v>0</v>
      </c>
      <c r="BA734" s="19">
        <v>0</v>
      </c>
      <c r="BB734" s="19">
        <v>0</v>
      </c>
      <c r="BC734" s="19">
        <v>0</v>
      </c>
      <c r="BD734" s="19">
        <v>0</v>
      </c>
      <c r="BE734" s="19">
        <v>0</v>
      </c>
      <c r="BF734" s="19">
        <v>0</v>
      </c>
      <c r="BG734" s="19">
        <v>0</v>
      </c>
      <c r="BH734" s="19">
        <v>0</v>
      </c>
      <c r="BI734" s="58">
        <f t="shared" si="1939"/>
        <v>0</v>
      </c>
      <c r="BJ734" s="59">
        <f t="shared" si="1940"/>
        <v>0</v>
      </c>
      <c r="BK734" s="58">
        <f t="shared" si="1941"/>
        <v>0</v>
      </c>
      <c r="BL734" s="59">
        <f t="shared" si="1942"/>
        <v>0</v>
      </c>
    </row>
    <row r="735" spans="1:64" s="60" customFormat="1" ht="18" customHeight="1" thickBot="1" x14ac:dyDescent="0.3">
      <c r="A735" s="53" t="s">
        <v>20</v>
      </c>
      <c r="B735" s="54" t="s">
        <v>66</v>
      </c>
      <c r="C735" s="19">
        <v>0</v>
      </c>
      <c r="D735" s="45">
        <v>0</v>
      </c>
      <c r="E735" s="75">
        <v>0</v>
      </c>
      <c r="F735" s="45">
        <v>0</v>
      </c>
      <c r="G735" s="150">
        <v>0</v>
      </c>
      <c r="H735" s="150">
        <v>0</v>
      </c>
      <c r="I735" s="19">
        <v>0</v>
      </c>
      <c r="J735" s="19">
        <v>0</v>
      </c>
      <c r="K735" s="19">
        <v>0</v>
      </c>
      <c r="L735" s="19">
        <v>0</v>
      </c>
      <c r="M735" s="19">
        <v>0</v>
      </c>
      <c r="N735" s="19">
        <v>0</v>
      </c>
      <c r="O735" s="55">
        <f t="shared" si="1933"/>
        <v>0</v>
      </c>
      <c r="P735" s="55">
        <f t="shared" si="1934"/>
        <v>0</v>
      </c>
      <c r="Q735" s="19">
        <v>0</v>
      </c>
      <c r="R735" s="19">
        <v>0</v>
      </c>
      <c r="S735" s="19">
        <v>0</v>
      </c>
      <c r="T735" s="19">
        <v>0</v>
      </c>
      <c r="U735" s="19">
        <v>0</v>
      </c>
      <c r="V735" s="19">
        <v>0</v>
      </c>
      <c r="W735" s="19">
        <v>0</v>
      </c>
      <c r="X735" s="19">
        <v>0</v>
      </c>
      <c r="Y735" s="19">
        <v>0</v>
      </c>
      <c r="Z735" s="52">
        <v>0</v>
      </c>
      <c r="AA735" s="19">
        <v>0</v>
      </c>
      <c r="AB735" s="19">
        <v>0</v>
      </c>
      <c r="AC735" s="56">
        <f t="shared" si="1935"/>
        <v>0</v>
      </c>
      <c r="AD735" s="56">
        <f t="shared" si="1936"/>
        <v>0</v>
      </c>
      <c r="AE735" s="19">
        <v>0</v>
      </c>
      <c r="AF735" s="19">
        <v>0</v>
      </c>
      <c r="AG735" s="19">
        <v>0</v>
      </c>
      <c r="AH735" s="19">
        <v>0</v>
      </c>
      <c r="AI735" s="19">
        <v>0</v>
      </c>
      <c r="AJ735" s="19">
        <v>0</v>
      </c>
      <c r="AK735" s="19">
        <v>0</v>
      </c>
      <c r="AL735" s="19">
        <v>0</v>
      </c>
      <c r="AM735" s="19">
        <v>0</v>
      </c>
      <c r="AN735" s="19">
        <v>0</v>
      </c>
      <c r="AO735" s="19">
        <v>0</v>
      </c>
      <c r="AP735" s="19">
        <v>0</v>
      </c>
      <c r="AQ735" s="19">
        <v>0</v>
      </c>
      <c r="AR735" s="45">
        <v>0</v>
      </c>
      <c r="AS735" s="57">
        <f t="shared" si="1937"/>
        <v>0</v>
      </c>
      <c r="AT735" s="57">
        <f t="shared" si="1938"/>
        <v>0</v>
      </c>
      <c r="AU735" s="19">
        <v>0</v>
      </c>
      <c r="AV735" s="45">
        <v>0</v>
      </c>
      <c r="AW735" s="19">
        <v>0</v>
      </c>
      <c r="AX735" s="19">
        <v>0</v>
      </c>
      <c r="AY735" s="19">
        <v>0</v>
      </c>
      <c r="AZ735" s="19">
        <v>0</v>
      </c>
      <c r="BA735" s="19">
        <v>0</v>
      </c>
      <c r="BB735" s="19">
        <v>0</v>
      </c>
      <c r="BC735" s="19">
        <v>0</v>
      </c>
      <c r="BD735" s="19">
        <v>0</v>
      </c>
      <c r="BE735" s="19">
        <v>0</v>
      </c>
      <c r="BF735" s="19">
        <v>0</v>
      </c>
      <c r="BG735" s="19">
        <v>0</v>
      </c>
      <c r="BH735" s="19">
        <v>0</v>
      </c>
      <c r="BI735" s="58">
        <f t="shared" si="1939"/>
        <v>0</v>
      </c>
      <c r="BJ735" s="59">
        <f t="shared" si="1940"/>
        <v>0</v>
      </c>
      <c r="BK735" s="58">
        <f t="shared" si="1941"/>
        <v>0</v>
      </c>
      <c r="BL735" s="59">
        <f t="shared" si="1942"/>
        <v>0</v>
      </c>
    </row>
    <row r="736" spans="1:64" s="60" customFormat="1" ht="18" customHeight="1" thickBot="1" x14ac:dyDescent="0.3">
      <c r="A736" s="53" t="s">
        <v>5</v>
      </c>
      <c r="B736" s="54" t="s">
        <v>66</v>
      </c>
      <c r="C736" s="19">
        <v>517</v>
      </c>
      <c r="D736" s="45">
        <v>82108</v>
      </c>
      <c r="E736" s="19">
        <v>141</v>
      </c>
      <c r="F736" s="45">
        <v>16241</v>
      </c>
      <c r="G736" s="150">
        <v>129</v>
      </c>
      <c r="H736" s="150">
        <v>10917</v>
      </c>
      <c r="I736" s="19">
        <v>38</v>
      </c>
      <c r="J736" s="19">
        <v>6051</v>
      </c>
      <c r="K736" s="19">
        <v>4</v>
      </c>
      <c r="L736" s="19">
        <v>7100</v>
      </c>
      <c r="M736" s="19">
        <v>0</v>
      </c>
      <c r="N736" s="19">
        <v>287</v>
      </c>
      <c r="O736" s="55">
        <f t="shared" si="1933"/>
        <v>700</v>
      </c>
      <c r="P736" s="55">
        <f t="shared" si="1934"/>
        <v>111500</v>
      </c>
      <c r="Q736" s="19">
        <v>584</v>
      </c>
      <c r="R736" s="19">
        <v>70245</v>
      </c>
      <c r="S736" s="19">
        <v>20</v>
      </c>
      <c r="T736" s="19">
        <v>11849</v>
      </c>
      <c r="U736" s="19">
        <v>0</v>
      </c>
      <c r="V736" s="19">
        <v>0</v>
      </c>
      <c r="W736" s="19">
        <v>0</v>
      </c>
      <c r="X736" s="19">
        <v>0</v>
      </c>
      <c r="Y736" s="19">
        <v>4</v>
      </c>
      <c r="Z736" s="52">
        <v>657</v>
      </c>
      <c r="AA736" s="19">
        <v>0</v>
      </c>
      <c r="AB736" s="19">
        <v>200</v>
      </c>
      <c r="AC736" s="56">
        <f t="shared" si="1935"/>
        <v>24</v>
      </c>
      <c r="AD736" s="56">
        <f t="shared" si="1936"/>
        <v>12506</v>
      </c>
      <c r="AE736" s="19">
        <v>0</v>
      </c>
      <c r="AF736" s="19">
        <v>0</v>
      </c>
      <c r="AG736" s="19">
        <v>9</v>
      </c>
      <c r="AH736" s="19">
        <v>5297</v>
      </c>
      <c r="AI736" s="19">
        <v>17</v>
      </c>
      <c r="AJ736" s="19">
        <v>8641</v>
      </c>
      <c r="AK736" s="19">
        <v>0</v>
      </c>
      <c r="AL736" s="19">
        <v>0</v>
      </c>
      <c r="AM736" s="19">
        <v>6</v>
      </c>
      <c r="AN736" s="19">
        <v>262</v>
      </c>
      <c r="AO736" s="19">
        <v>29</v>
      </c>
      <c r="AP736" s="19">
        <v>8328</v>
      </c>
      <c r="AQ736" s="19">
        <v>0</v>
      </c>
      <c r="AR736" s="45">
        <v>0</v>
      </c>
      <c r="AS736" s="57">
        <f t="shared" si="1937"/>
        <v>785</v>
      </c>
      <c r="AT736" s="57">
        <f t="shared" si="1938"/>
        <v>146534</v>
      </c>
      <c r="AU736" s="19">
        <v>473</v>
      </c>
      <c r="AV736" s="45">
        <v>57912</v>
      </c>
      <c r="AW736" s="19">
        <v>113</v>
      </c>
      <c r="AX736" s="19">
        <v>13926</v>
      </c>
      <c r="AY736" s="19">
        <v>0</v>
      </c>
      <c r="AZ736" s="19">
        <v>0</v>
      </c>
      <c r="BA736" s="19">
        <v>0</v>
      </c>
      <c r="BB736" s="19">
        <v>0</v>
      </c>
      <c r="BC736" s="19">
        <v>0</v>
      </c>
      <c r="BD736" s="19">
        <v>0</v>
      </c>
      <c r="BE736" s="19">
        <v>53</v>
      </c>
      <c r="BF736" s="19">
        <v>27038</v>
      </c>
      <c r="BG736" s="19">
        <v>24</v>
      </c>
      <c r="BH736" s="19">
        <v>7441</v>
      </c>
      <c r="BI736" s="58">
        <f t="shared" si="1939"/>
        <v>77</v>
      </c>
      <c r="BJ736" s="59">
        <f t="shared" si="1940"/>
        <v>34479</v>
      </c>
      <c r="BK736" s="58">
        <f t="shared" si="1941"/>
        <v>862</v>
      </c>
      <c r="BL736" s="59">
        <f t="shared" si="1942"/>
        <v>181013</v>
      </c>
    </row>
    <row r="737" spans="1:64" s="60" customFormat="1" ht="18" customHeight="1" thickBot="1" x14ac:dyDescent="0.3">
      <c r="A737" s="53" t="s">
        <v>25</v>
      </c>
      <c r="B737" s="54" t="s">
        <v>66</v>
      </c>
      <c r="C737" s="19">
        <v>348</v>
      </c>
      <c r="D737" s="45">
        <v>79247</v>
      </c>
      <c r="E737" s="19">
        <v>106</v>
      </c>
      <c r="F737" s="45">
        <v>27947</v>
      </c>
      <c r="G737" s="150">
        <v>22</v>
      </c>
      <c r="H737" s="150">
        <v>5542</v>
      </c>
      <c r="I737" s="19">
        <v>16</v>
      </c>
      <c r="J737" s="19">
        <v>418</v>
      </c>
      <c r="K737" s="19">
        <v>0</v>
      </c>
      <c r="L737" s="19">
        <v>0</v>
      </c>
      <c r="M737" s="19">
        <v>0</v>
      </c>
      <c r="N737" s="19">
        <v>0</v>
      </c>
      <c r="O737" s="55">
        <f t="shared" si="1933"/>
        <v>470</v>
      </c>
      <c r="P737" s="55">
        <f t="shared" si="1934"/>
        <v>107612</v>
      </c>
      <c r="Q737" s="19">
        <v>393</v>
      </c>
      <c r="R737" s="19">
        <v>67795</v>
      </c>
      <c r="S737" s="19">
        <v>71</v>
      </c>
      <c r="T737" s="19">
        <v>11625</v>
      </c>
      <c r="U737" s="19">
        <v>0</v>
      </c>
      <c r="V737" s="19">
        <v>0</v>
      </c>
      <c r="W737" s="19">
        <v>0</v>
      </c>
      <c r="X737" s="19">
        <v>0</v>
      </c>
      <c r="Y737" s="19">
        <v>33</v>
      </c>
      <c r="Z737" s="52">
        <v>9211</v>
      </c>
      <c r="AA737" s="19">
        <v>6</v>
      </c>
      <c r="AB737" s="19">
        <v>1000</v>
      </c>
      <c r="AC737" s="56">
        <f t="shared" si="1935"/>
        <v>104</v>
      </c>
      <c r="AD737" s="56">
        <f t="shared" si="1936"/>
        <v>20836</v>
      </c>
      <c r="AE737" s="19">
        <v>0</v>
      </c>
      <c r="AF737" s="19">
        <v>0</v>
      </c>
      <c r="AG737" s="19">
        <v>3</v>
      </c>
      <c r="AH737" s="19">
        <v>2103</v>
      </c>
      <c r="AI737" s="19">
        <v>9</v>
      </c>
      <c r="AJ737" s="19">
        <v>6708</v>
      </c>
      <c r="AK737" s="19">
        <v>3</v>
      </c>
      <c r="AL737" s="19">
        <v>152</v>
      </c>
      <c r="AM737" s="19">
        <v>12</v>
      </c>
      <c r="AN737" s="19">
        <v>374</v>
      </c>
      <c r="AO737" s="19">
        <v>17</v>
      </c>
      <c r="AP737" s="19">
        <v>2054</v>
      </c>
      <c r="AQ737" s="19">
        <v>5</v>
      </c>
      <c r="AR737" s="45">
        <v>2000</v>
      </c>
      <c r="AS737" s="57">
        <f t="shared" si="1937"/>
        <v>618</v>
      </c>
      <c r="AT737" s="57">
        <f t="shared" si="1938"/>
        <v>139839</v>
      </c>
      <c r="AU737" s="19">
        <v>502</v>
      </c>
      <c r="AV737" s="45">
        <v>73383</v>
      </c>
      <c r="AW737" s="19">
        <v>40</v>
      </c>
      <c r="AX737" s="19">
        <v>5488</v>
      </c>
      <c r="AY737" s="19">
        <v>0</v>
      </c>
      <c r="AZ737" s="19">
        <v>0</v>
      </c>
      <c r="BA737" s="19">
        <v>0</v>
      </c>
      <c r="BB737" s="19">
        <v>0</v>
      </c>
      <c r="BC737" s="19">
        <v>0</v>
      </c>
      <c r="BD737" s="19">
        <v>0</v>
      </c>
      <c r="BE737" s="19">
        <v>26</v>
      </c>
      <c r="BF737" s="19">
        <v>13383</v>
      </c>
      <c r="BG737" s="19">
        <v>23</v>
      </c>
      <c r="BH737" s="19">
        <v>11441</v>
      </c>
      <c r="BI737" s="58">
        <f t="shared" si="1939"/>
        <v>49</v>
      </c>
      <c r="BJ737" s="59">
        <f t="shared" si="1940"/>
        <v>24824</v>
      </c>
      <c r="BK737" s="58">
        <f t="shared" si="1941"/>
        <v>667</v>
      </c>
      <c r="BL737" s="59">
        <f t="shared" si="1942"/>
        <v>164663</v>
      </c>
    </row>
    <row r="738" spans="1:64" s="60" customFormat="1" ht="18" customHeight="1" thickBot="1" x14ac:dyDescent="0.3">
      <c r="A738" s="53" t="s">
        <v>6</v>
      </c>
      <c r="B738" s="54" t="s">
        <v>66</v>
      </c>
      <c r="C738" s="19">
        <v>0</v>
      </c>
      <c r="D738" s="45">
        <v>0</v>
      </c>
      <c r="E738" s="19">
        <v>0</v>
      </c>
      <c r="F738" s="45">
        <v>0</v>
      </c>
      <c r="G738" s="150">
        <v>0</v>
      </c>
      <c r="H738" s="150">
        <v>0</v>
      </c>
      <c r="I738" s="19">
        <v>0</v>
      </c>
      <c r="J738" s="19">
        <v>0</v>
      </c>
      <c r="K738" s="19">
        <v>0</v>
      </c>
      <c r="L738" s="19">
        <v>0</v>
      </c>
      <c r="M738" s="19">
        <v>0</v>
      </c>
      <c r="N738" s="19">
        <v>0</v>
      </c>
      <c r="O738" s="55">
        <f t="shared" si="1933"/>
        <v>0</v>
      </c>
      <c r="P738" s="55">
        <f t="shared" si="1934"/>
        <v>0</v>
      </c>
      <c r="Q738" s="19">
        <v>0</v>
      </c>
      <c r="R738" s="19">
        <v>0</v>
      </c>
      <c r="S738" s="19">
        <v>0</v>
      </c>
      <c r="T738" s="19">
        <v>0</v>
      </c>
      <c r="U738" s="19">
        <v>0</v>
      </c>
      <c r="V738" s="19">
        <v>0</v>
      </c>
      <c r="W738" s="19">
        <v>0</v>
      </c>
      <c r="X738" s="19">
        <v>0</v>
      </c>
      <c r="Y738" s="19">
        <v>0</v>
      </c>
      <c r="Z738" s="52">
        <v>0</v>
      </c>
      <c r="AA738" s="19">
        <v>0</v>
      </c>
      <c r="AB738" s="19">
        <v>0</v>
      </c>
      <c r="AC738" s="56">
        <f t="shared" si="1935"/>
        <v>0</v>
      </c>
      <c r="AD738" s="56">
        <f t="shared" si="1936"/>
        <v>0</v>
      </c>
      <c r="AE738" s="19">
        <v>0</v>
      </c>
      <c r="AF738" s="19">
        <v>0</v>
      </c>
      <c r="AG738" s="19">
        <v>0</v>
      </c>
      <c r="AH738" s="19">
        <v>0</v>
      </c>
      <c r="AI738" s="19">
        <v>0</v>
      </c>
      <c r="AJ738" s="19">
        <v>0</v>
      </c>
      <c r="AK738" s="19">
        <v>0</v>
      </c>
      <c r="AL738" s="19">
        <v>0</v>
      </c>
      <c r="AM738" s="19">
        <v>0</v>
      </c>
      <c r="AN738" s="19">
        <v>0</v>
      </c>
      <c r="AO738" s="19">
        <v>0</v>
      </c>
      <c r="AP738" s="19">
        <v>0</v>
      </c>
      <c r="AQ738" s="19">
        <v>0</v>
      </c>
      <c r="AR738" s="45">
        <v>0</v>
      </c>
      <c r="AS738" s="57">
        <f t="shared" si="1937"/>
        <v>0</v>
      </c>
      <c r="AT738" s="57">
        <f t="shared" si="1938"/>
        <v>0</v>
      </c>
      <c r="AU738" s="19">
        <v>0</v>
      </c>
      <c r="AV738" s="45">
        <v>0</v>
      </c>
      <c r="AW738" s="19">
        <v>0</v>
      </c>
      <c r="AX738" s="19">
        <v>0</v>
      </c>
      <c r="AY738" s="19">
        <v>0</v>
      </c>
      <c r="AZ738" s="19">
        <v>0</v>
      </c>
      <c r="BA738" s="19">
        <v>0</v>
      </c>
      <c r="BB738" s="19">
        <v>0</v>
      </c>
      <c r="BC738" s="19">
        <v>0</v>
      </c>
      <c r="BD738" s="19">
        <v>0</v>
      </c>
      <c r="BE738" s="19">
        <v>0</v>
      </c>
      <c r="BF738" s="19">
        <v>0</v>
      </c>
      <c r="BG738" s="19">
        <v>0</v>
      </c>
      <c r="BH738" s="19">
        <v>0</v>
      </c>
      <c r="BI738" s="58">
        <f t="shared" si="1939"/>
        <v>0</v>
      </c>
      <c r="BJ738" s="59">
        <f t="shared" si="1940"/>
        <v>0</v>
      </c>
      <c r="BK738" s="58">
        <f t="shared" si="1941"/>
        <v>0</v>
      </c>
      <c r="BL738" s="59">
        <f t="shared" si="1942"/>
        <v>0</v>
      </c>
    </row>
    <row r="739" spans="1:64" s="60" customFormat="1" ht="18" customHeight="1" thickBot="1" x14ac:dyDescent="0.3">
      <c r="A739" s="53" t="s">
        <v>27</v>
      </c>
      <c r="B739" s="54" t="s">
        <v>66</v>
      </c>
      <c r="C739" s="19">
        <v>0</v>
      </c>
      <c r="D739" s="45">
        <v>0</v>
      </c>
      <c r="E739" s="19">
        <v>0</v>
      </c>
      <c r="F739" s="45">
        <v>0</v>
      </c>
      <c r="G739" s="150">
        <v>0</v>
      </c>
      <c r="H739" s="150">
        <v>0</v>
      </c>
      <c r="I739" s="19">
        <v>0</v>
      </c>
      <c r="J739" s="19">
        <v>0</v>
      </c>
      <c r="K739" s="19">
        <v>0</v>
      </c>
      <c r="L739" s="19">
        <v>0</v>
      </c>
      <c r="M739" s="19">
        <v>0</v>
      </c>
      <c r="N739" s="19">
        <v>0</v>
      </c>
      <c r="O739" s="55">
        <f t="shared" si="1933"/>
        <v>0</v>
      </c>
      <c r="P739" s="55">
        <f t="shared" si="1934"/>
        <v>0</v>
      </c>
      <c r="Q739" s="19">
        <v>0</v>
      </c>
      <c r="R739" s="19">
        <v>0</v>
      </c>
      <c r="S739" s="19">
        <v>0</v>
      </c>
      <c r="T739" s="19">
        <v>0</v>
      </c>
      <c r="U739" s="19">
        <v>0</v>
      </c>
      <c r="V739" s="19">
        <v>0</v>
      </c>
      <c r="W739" s="19">
        <v>0</v>
      </c>
      <c r="X739" s="19">
        <v>0</v>
      </c>
      <c r="Y739" s="19">
        <v>0</v>
      </c>
      <c r="Z739" s="52">
        <v>0</v>
      </c>
      <c r="AA739" s="19">
        <v>0</v>
      </c>
      <c r="AB739" s="19">
        <v>0</v>
      </c>
      <c r="AC739" s="56">
        <f t="shared" si="1935"/>
        <v>0</v>
      </c>
      <c r="AD739" s="56">
        <f t="shared" si="1936"/>
        <v>0</v>
      </c>
      <c r="AE739" s="19">
        <v>0</v>
      </c>
      <c r="AF739" s="19">
        <v>0</v>
      </c>
      <c r="AG739" s="19">
        <v>0</v>
      </c>
      <c r="AH739" s="19">
        <v>0</v>
      </c>
      <c r="AI739" s="19">
        <v>0</v>
      </c>
      <c r="AJ739" s="19">
        <v>0</v>
      </c>
      <c r="AK739" s="19">
        <v>0</v>
      </c>
      <c r="AL739" s="19">
        <v>0</v>
      </c>
      <c r="AM739" s="19">
        <v>0</v>
      </c>
      <c r="AN739" s="19">
        <v>0</v>
      </c>
      <c r="AO739" s="19">
        <v>0</v>
      </c>
      <c r="AP739" s="19">
        <v>0</v>
      </c>
      <c r="AQ739" s="19">
        <v>0</v>
      </c>
      <c r="AR739" s="45">
        <v>0</v>
      </c>
      <c r="AS739" s="57">
        <f t="shared" si="1937"/>
        <v>0</v>
      </c>
      <c r="AT739" s="57">
        <f t="shared" si="1938"/>
        <v>0</v>
      </c>
      <c r="AU739" s="19">
        <v>0</v>
      </c>
      <c r="AV739" s="45">
        <v>0</v>
      </c>
      <c r="AW739" s="19">
        <v>0</v>
      </c>
      <c r="AX739" s="19">
        <v>0</v>
      </c>
      <c r="AY739" s="19">
        <v>0</v>
      </c>
      <c r="AZ739" s="19">
        <v>0</v>
      </c>
      <c r="BA739" s="19">
        <v>0</v>
      </c>
      <c r="BB739" s="19">
        <v>0</v>
      </c>
      <c r="BC739" s="19">
        <v>0</v>
      </c>
      <c r="BD739" s="19">
        <v>0</v>
      </c>
      <c r="BE739" s="19">
        <v>0</v>
      </c>
      <c r="BF739" s="19">
        <v>0</v>
      </c>
      <c r="BG739" s="19">
        <v>0</v>
      </c>
      <c r="BH739" s="19">
        <v>0</v>
      </c>
      <c r="BI739" s="58">
        <f t="shared" si="1939"/>
        <v>0</v>
      </c>
      <c r="BJ739" s="59">
        <f t="shared" si="1940"/>
        <v>0</v>
      </c>
      <c r="BK739" s="58">
        <f t="shared" si="1941"/>
        <v>0</v>
      </c>
      <c r="BL739" s="59">
        <f t="shared" si="1942"/>
        <v>0</v>
      </c>
    </row>
    <row r="740" spans="1:64" s="60" customFormat="1" ht="18" customHeight="1" thickBot="1" x14ac:dyDescent="0.3">
      <c r="A740" s="53" t="s">
        <v>7</v>
      </c>
      <c r="B740" s="54" t="s">
        <v>66</v>
      </c>
      <c r="C740" s="19">
        <v>0</v>
      </c>
      <c r="D740" s="45">
        <v>0</v>
      </c>
      <c r="E740" s="19">
        <v>0</v>
      </c>
      <c r="F740" s="45">
        <v>0</v>
      </c>
      <c r="G740" s="150">
        <v>0</v>
      </c>
      <c r="H740" s="150">
        <v>0</v>
      </c>
      <c r="I740" s="19">
        <v>0</v>
      </c>
      <c r="J740" s="19">
        <v>0</v>
      </c>
      <c r="K740" s="19">
        <v>0</v>
      </c>
      <c r="L740" s="19">
        <v>0</v>
      </c>
      <c r="M740" s="19">
        <v>0</v>
      </c>
      <c r="N740" s="19">
        <v>0</v>
      </c>
      <c r="O740" s="55">
        <f t="shared" si="1933"/>
        <v>0</v>
      </c>
      <c r="P740" s="55">
        <f t="shared" si="1934"/>
        <v>0</v>
      </c>
      <c r="Q740" s="19">
        <v>0</v>
      </c>
      <c r="R740" s="19">
        <v>0</v>
      </c>
      <c r="S740" s="19">
        <v>0</v>
      </c>
      <c r="T740" s="19">
        <v>0</v>
      </c>
      <c r="U740" s="19">
        <v>0</v>
      </c>
      <c r="V740" s="19">
        <v>0</v>
      </c>
      <c r="W740" s="19">
        <v>0</v>
      </c>
      <c r="X740" s="19">
        <v>0</v>
      </c>
      <c r="Y740" s="19">
        <v>0</v>
      </c>
      <c r="Z740" s="52">
        <v>0</v>
      </c>
      <c r="AA740" s="19">
        <v>0</v>
      </c>
      <c r="AB740" s="19">
        <v>0</v>
      </c>
      <c r="AC740" s="56">
        <f t="shared" si="1935"/>
        <v>0</v>
      </c>
      <c r="AD740" s="56">
        <f t="shared" si="1936"/>
        <v>0</v>
      </c>
      <c r="AE740" s="19">
        <v>0</v>
      </c>
      <c r="AF740" s="19">
        <v>0</v>
      </c>
      <c r="AG740" s="19">
        <v>0</v>
      </c>
      <c r="AH740" s="19">
        <v>0</v>
      </c>
      <c r="AI740" s="19">
        <v>0</v>
      </c>
      <c r="AJ740" s="19">
        <v>0</v>
      </c>
      <c r="AK740" s="19">
        <v>0</v>
      </c>
      <c r="AL740" s="19">
        <v>0</v>
      </c>
      <c r="AM740" s="19">
        <v>0</v>
      </c>
      <c r="AN740" s="19">
        <v>0</v>
      </c>
      <c r="AO740" s="19">
        <v>0</v>
      </c>
      <c r="AP740" s="19">
        <v>0</v>
      </c>
      <c r="AQ740" s="19">
        <v>0</v>
      </c>
      <c r="AR740" s="45">
        <v>0</v>
      </c>
      <c r="AS740" s="57">
        <f t="shared" si="1937"/>
        <v>0</v>
      </c>
      <c r="AT740" s="57">
        <f t="shared" si="1938"/>
        <v>0</v>
      </c>
      <c r="AU740" s="19">
        <v>0</v>
      </c>
      <c r="AV740" s="45">
        <v>0</v>
      </c>
      <c r="AW740" s="19">
        <v>0</v>
      </c>
      <c r="AX740" s="19">
        <v>0</v>
      </c>
      <c r="AY740" s="19">
        <v>0</v>
      </c>
      <c r="AZ740" s="19">
        <v>0</v>
      </c>
      <c r="BA740" s="19">
        <v>0</v>
      </c>
      <c r="BB740" s="19">
        <v>0</v>
      </c>
      <c r="BC740" s="19">
        <v>0</v>
      </c>
      <c r="BD740" s="19">
        <v>0</v>
      </c>
      <c r="BE740" s="19">
        <v>0</v>
      </c>
      <c r="BF740" s="19">
        <v>0</v>
      </c>
      <c r="BG740" s="19">
        <v>0</v>
      </c>
      <c r="BH740" s="19">
        <v>0</v>
      </c>
      <c r="BI740" s="58">
        <f t="shared" si="1939"/>
        <v>0</v>
      </c>
      <c r="BJ740" s="59">
        <f t="shared" si="1940"/>
        <v>0</v>
      </c>
      <c r="BK740" s="58">
        <f t="shared" si="1941"/>
        <v>0</v>
      </c>
      <c r="BL740" s="59">
        <f t="shared" si="1942"/>
        <v>0</v>
      </c>
    </row>
    <row r="741" spans="1:64" s="60" customFormat="1" ht="18" customHeight="1" thickBot="1" x14ac:dyDescent="0.3">
      <c r="A741" s="53" t="s">
        <v>21</v>
      </c>
      <c r="B741" s="54" t="s">
        <v>66</v>
      </c>
      <c r="C741" s="19">
        <v>0</v>
      </c>
      <c r="D741" s="45">
        <v>0</v>
      </c>
      <c r="E741" s="19">
        <v>0</v>
      </c>
      <c r="F741" s="45">
        <v>0</v>
      </c>
      <c r="G741" s="150">
        <v>0</v>
      </c>
      <c r="H741" s="150">
        <v>0</v>
      </c>
      <c r="I741" s="19">
        <v>0</v>
      </c>
      <c r="J741" s="19">
        <v>0</v>
      </c>
      <c r="K741" s="19">
        <v>0</v>
      </c>
      <c r="L741" s="19">
        <v>0</v>
      </c>
      <c r="M741" s="19">
        <v>0</v>
      </c>
      <c r="N741" s="19">
        <v>0</v>
      </c>
      <c r="O741" s="55">
        <f t="shared" si="1933"/>
        <v>0</v>
      </c>
      <c r="P741" s="55">
        <f t="shared" si="1934"/>
        <v>0</v>
      </c>
      <c r="Q741" s="19">
        <v>0</v>
      </c>
      <c r="R741" s="19">
        <v>0</v>
      </c>
      <c r="S741" s="19">
        <v>0</v>
      </c>
      <c r="T741" s="19">
        <v>0</v>
      </c>
      <c r="U741" s="19">
        <v>0</v>
      </c>
      <c r="V741" s="19">
        <v>0</v>
      </c>
      <c r="W741" s="19">
        <v>0</v>
      </c>
      <c r="X741" s="19">
        <v>0</v>
      </c>
      <c r="Y741" s="19">
        <v>0</v>
      </c>
      <c r="Z741" s="52">
        <v>0</v>
      </c>
      <c r="AA741" s="19">
        <v>0</v>
      </c>
      <c r="AB741" s="19">
        <v>0</v>
      </c>
      <c r="AC741" s="56">
        <f t="shared" si="1935"/>
        <v>0</v>
      </c>
      <c r="AD741" s="56">
        <f t="shared" si="1936"/>
        <v>0</v>
      </c>
      <c r="AE741" s="19">
        <v>0</v>
      </c>
      <c r="AF741" s="19">
        <v>0</v>
      </c>
      <c r="AG741" s="19">
        <v>0</v>
      </c>
      <c r="AH741" s="19">
        <v>0</v>
      </c>
      <c r="AI741" s="19">
        <v>0</v>
      </c>
      <c r="AJ741" s="19">
        <v>0</v>
      </c>
      <c r="AK741" s="19">
        <v>0</v>
      </c>
      <c r="AL741" s="19">
        <v>0</v>
      </c>
      <c r="AM741" s="19">
        <v>0</v>
      </c>
      <c r="AN741" s="19">
        <v>0</v>
      </c>
      <c r="AO741" s="19">
        <v>0</v>
      </c>
      <c r="AP741" s="19">
        <v>0</v>
      </c>
      <c r="AQ741" s="19">
        <v>0</v>
      </c>
      <c r="AR741" s="45">
        <v>0</v>
      </c>
      <c r="AS741" s="57">
        <f t="shared" si="1937"/>
        <v>0</v>
      </c>
      <c r="AT741" s="57">
        <f t="shared" si="1938"/>
        <v>0</v>
      </c>
      <c r="AU741" s="19">
        <v>0</v>
      </c>
      <c r="AV741" s="45">
        <v>0</v>
      </c>
      <c r="AW741" s="19">
        <v>0</v>
      </c>
      <c r="AX741" s="19">
        <v>0</v>
      </c>
      <c r="AY741" s="19">
        <v>0</v>
      </c>
      <c r="AZ741" s="19">
        <v>0</v>
      </c>
      <c r="BA741" s="19">
        <v>0</v>
      </c>
      <c r="BB741" s="19">
        <v>0</v>
      </c>
      <c r="BC741" s="19">
        <v>0</v>
      </c>
      <c r="BD741" s="19">
        <v>0</v>
      </c>
      <c r="BE741" s="19">
        <v>0</v>
      </c>
      <c r="BF741" s="19">
        <v>0</v>
      </c>
      <c r="BG741" s="19">
        <v>0</v>
      </c>
      <c r="BH741" s="19">
        <v>0</v>
      </c>
      <c r="BI741" s="58">
        <f t="shared" si="1939"/>
        <v>0</v>
      </c>
      <c r="BJ741" s="59">
        <f t="shared" si="1940"/>
        <v>0</v>
      </c>
      <c r="BK741" s="58">
        <f t="shared" si="1941"/>
        <v>0</v>
      </c>
      <c r="BL741" s="59">
        <f t="shared" si="1942"/>
        <v>0</v>
      </c>
    </row>
    <row r="742" spans="1:64" s="60" customFormat="1" ht="18" customHeight="1" thickBot="1" x14ac:dyDescent="0.3">
      <c r="A742" s="53" t="s">
        <v>8</v>
      </c>
      <c r="B742" s="54" t="s">
        <v>66</v>
      </c>
      <c r="C742" s="19">
        <v>0</v>
      </c>
      <c r="D742" s="45">
        <v>0</v>
      </c>
      <c r="E742" s="19">
        <v>0</v>
      </c>
      <c r="F742" s="45">
        <v>0</v>
      </c>
      <c r="G742" s="150">
        <v>0</v>
      </c>
      <c r="H742" s="150">
        <v>0</v>
      </c>
      <c r="I742" s="19">
        <v>0</v>
      </c>
      <c r="J742" s="19">
        <v>0</v>
      </c>
      <c r="K742" s="19">
        <v>0</v>
      </c>
      <c r="L742" s="19">
        <v>0</v>
      </c>
      <c r="M742" s="19">
        <v>0</v>
      </c>
      <c r="N742" s="19">
        <v>0</v>
      </c>
      <c r="O742" s="55">
        <f t="shared" si="1933"/>
        <v>0</v>
      </c>
      <c r="P742" s="55">
        <f t="shared" si="1934"/>
        <v>0</v>
      </c>
      <c r="Q742" s="19">
        <v>0</v>
      </c>
      <c r="R742" s="19">
        <v>0</v>
      </c>
      <c r="S742" s="19">
        <v>0</v>
      </c>
      <c r="T742" s="19">
        <v>0</v>
      </c>
      <c r="U742" s="19">
        <v>0</v>
      </c>
      <c r="V742" s="19">
        <v>0</v>
      </c>
      <c r="W742" s="19">
        <v>0</v>
      </c>
      <c r="X742" s="19">
        <v>0</v>
      </c>
      <c r="Y742" s="19">
        <v>0</v>
      </c>
      <c r="Z742" s="52">
        <v>0</v>
      </c>
      <c r="AA742" s="19">
        <v>0</v>
      </c>
      <c r="AB742" s="19">
        <v>0</v>
      </c>
      <c r="AC742" s="56">
        <f t="shared" si="1935"/>
        <v>0</v>
      </c>
      <c r="AD742" s="56">
        <f t="shared" si="1936"/>
        <v>0</v>
      </c>
      <c r="AE742" s="19">
        <v>0</v>
      </c>
      <c r="AF742" s="19">
        <v>0</v>
      </c>
      <c r="AG742" s="19">
        <v>0</v>
      </c>
      <c r="AH742" s="19">
        <v>0</v>
      </c>
      <c r="AI742" s="19">
        <v>0</v>
      </c>
      <c r="AJ742" s="19">
        <v>0</v>
      </c>
      <c r="AK742" s="19">
        <v>0</v>
      </c>
      <c r="AL742" s="19">
        <v>0</v>
      </c>
      <c r="AM742" s="19">
        <v>0</v>
      </c>
      <c r="AN742" s="19">
        <v>0</v>
      </c>
      <c r="AO742" s="19">
        <v>0</v>
      </c>
      <c r="AP742" s="19">
        <v>0</v>
      </c>
      <c r="AQ742" s="19">
        <v>0</v>
      </c>
      <c r="AR742" s="45">
        <v>0</v>
      </c>
      <c r="AS742" s="57">
        <f t="shared" si="1937"/>
        <v>0</v>
      </c>
      <c r="AT742" s="57">
        <f t="shared" si="1938"/>
        <v>0</v>
      </c>
      <c r="AU742" s="19">
        <v>0</v>
      </c>
      <c r="AV742" s="45">
        <v>0</v>
      </c>
      <c r="AW742" s="19">
        <v>0</v>
      </c>
      <c r="AX742" s="19">
        <v>0</v>
      </c>
      <c r="AY742" s="19">
        <v>0</v>
      </c>
      <c r="AZ742" s="19">
        <v>0</v>
      </c>
      <c r="BA742" s="19">
        <v>0</v>
      </c>
      <c r="BB742" s="19">
        <v>0</v>
      </c>
      <c r="BC742" s="19">
        <v>0</v>
      </c>
      <c r="BD742" s="19">
        <v>0</v>
      </c>
      <c r="BE742" s="19">
        <v>0</v>
      </c>
      <c r="BF742" s="19">
        <v>0</v>
      </c>
      <c r="BG742" s="19">
        <v>0</v>
      </c>
      <c r="BH742" s="19">
        <v>0</v>
      </c>
      <c r="BI742" s="58">
        <f t="shared" si="1939"/>
        <v>0</v>
      </c>
      <c r="BJ742" s="59">
        <f t="shared" si="1940"/>
        <v>0</v>
      </c>
      <c r="BK742" s="58">
        <f t="shared" si="1941"/>
        <v>0</v>
      </c>
      <c r="BL742" s="59">
        <f t="shared" si="1942"/>
        <v>0</v>
      </c>
    </row>
    <row r="743" spans="1:64" s="60" customFormat="1" ht="18" customHeight="1" thickBot="1" x14ac:dyDescent="0.3">
      <c r="A743" s="53" t="s">
        <v>9</v>
      </c>
      <c r="B743" s="54" t="s">
        <v>66</v>
      </c>
      <c r="C743" s="19">
        <v>314</v>
      </c>
      <c r="D743" s="45">
        <v>60287</v>
      </c>
      <c r="E743" s="19">
        <v>113</v>
      </c>
      <c r="F743" s="45">
        <v>21580</v>
      </c>
      <c r="G743" s="150">
        <v>9</v>
      </c>
      <c r="H743" s="150">
        <v>12</v>
      </c>
      <c r="I743" s="19">
        <v>0</v>
      </c>
      <c r="J743" s="19">
        <v>0</v>
      </c>
      <c r="K743" s="19">
        <v>0</v>
      </c>
      <c r="L743" s="19">
        <v>0</v>
      </c>
      <c r="M743" s="19">
        <v>0</v>
      </c>
      <c r="N743" s="19">
        <v>0</v>
      </c>
      <c r="O743" s="55">
        <f t="shared" si="1933"/>
        <v>427</v>
      </c>
      <c r="P743" s="55">
        <f t="shared" si="1934"/>
        <v>81867</v>
      </c>
      <c r="Q743" s="19">
        <v>357</v>
      </c>
      <c r="R743" s="19">
        <v>51576</v>
      </c>
      <c r="S743" s="19">
        <v>3</v>
      </c>
      <c r="T743" s="19">
        <v>5038</v>
      </c>
      <c r="U743" s="19">
        <v>0</v>
      </c>
      <c r="V743" s="19">
        <v>0</v>
      </c>
      <c r="W743" s="19">
        <v>0</v>
      </c>
      <c r="X743" s="19">
        <v>0</v>
      </c>
      <c r="Y743" s="19">
        <v>13</v>
      </c>
      <c r="Z743" s="52">
        <v>2674</v>
      </c>
      <c r="AA743" s="19">
        <v>2</v>
      </c>
      <c r="AB743" s="19">
        <v>2000</v>
      </c>
      <c r="AC743" s="56">
        <f t="shared" si="1935"/>
        <v>16</v>
      </c>
      <c r="AD743" s="56">
        <f t="shared" si="1936"/>
        <v>7712</v>
      </c>
      <c r="AE743" s="19">
        <v>0</v>
      </c>
      <c r="AF743" s="19">
        <v>0</v>
      </c>
      <c r="AG743" s="19">
        <v>0</v>
      </c>
      <c r="AH743" s="19">
        <v>0</v>
      </c>
      <c r="AI743" s="19">
        <v>1</v>
      </c>
      <c r="AJ743" s="19">
        <v>414</v>
      </c>
      <c r="AK743" s="19">
        <v>0</v>
      </c>
      <c r="AL743" s="19">
        <v>0</v>
      </c>
      <c r="AM743" s="19">
        <v>1</v>
      </c>
      <c r="AN743" s="19">
        <v>40</v>
      </c>
      <c r="AO743" s="19">
        <v>0</v>
      </c>
      <c r="AP743" s="19">
        <v>0</v>
      </c>
      <c r="AQ743" s="19">
        <v>0</v>
      </c>
      <c r="AR743" s="45">
        <v>0</v>
      </c>
      <c r="AS743" s="57">
        <f t="shared" si="1937"/>
        <v>445</v>
      </c>
      <c r="AT743" s="57">
        <f t="shared" si="1938"/>
        <v>90033</v>
      </c>
      <c r="AU743" s="19">
        <v>269</v>
      </c>
      <c r="AV743" s="45">
        <v>35291</v>
      </c>
      <c r="AW743" s="19">
        <v>0</v>
      </c>
      <c r="AX743" s="19">
        <v>0</v>
      </c>
      <c r="AY743" s="19">
        <v>0</v>
      </c>
      <c r="AZ743" s="19">
        <v>0</v>
      </c>
      <c r="BA743" s="19">
        <v>0</v>
      </c>
      <c r="BB743" s="19">
        <v>0</v>
      </c>
      <c r="BC743" s="19">
        <v>0</v>
      </c>
      <c r="BD743" s="19">
        <v>0</v>
      </c>
      <c r="BE743" s="19">
        <v>4</v>
      </c>
      <c r="BF743" s="19">
        <v>2458</v>
      </c>
      <c r="BG743" s="19">
        <v>94</v>
      </c>
      <c r="BH743" s="19">
        <v>6629</v>
      </c>
      <c r="BI743" s="58">
        <f t="shared" si="1939"/>
        <v>98</v>
      </c>
      <c r="BJ743" s="59">
        <f t="shared" si="1940"/>
        <v>9087</v>
      </c>
      <c r="BK743" s="58">
        <f t="shared" si="1941"/>
        <v>543</v>
      </c>
      <c r="BL743" s="59">
        <f t="shared" si="1942"/>
        <v>99120</v>
      </c>
    </row>
    <row r="744" spans="1:64" s="60" customFormat="1" ht="18" customHeight="1" thickBot="1" x14ac:dyDescent="0.3">
      <c r="A744" s="53" t="s">
        <v>10</v>
      </c>
      <c r="B744" s="54" t="s">
        <v>66</v>
      </c>
      <c r="C744" s="19">
        <v>0</v>
      </c>
      <c r="D744" s="45">
        <v>0</v>
      </c>
      <c r="E744" s="19">
        <v>0</v>
      </c>
      <c r="F744" s="45">
        <v>0</v>
      </c>
      <c r="G744" s="150">
        <v>0</v>
      </c>
      <c r="H744" s="150">
        <v>0</v>
      </c>
      <c r="I744" s="19">
        <v>0</v>
      </c>
      <c r="J744" s="19">
        <v>0</v>
      </c>
      <c r="K744" s="19">
        <v>0</v>
      </c>
      <c r="L744" s="19">
        <v>0</v>
      </c>
      <c r="M744" s="19">
        <v>0</v>
      </c>
      <c r="N744" s="19">
        <v>0</v>
      </c>
      <c r="O744" s="55">
        <f t="shared" si="1933"/>
        <v>0</v>
      </c>
      <c r="P744" s="55">
        <f t="shared" si="1934"/>
        <v>0</v>
      </c>
      <c r="Q744" s="19">
        <v>0</v>
      </c>
      <c r="R744" s="19">
        <v>0</v>
      </c>
      <c r="S744" s="19">
        <v>0</v>
      </c>
      <c r="T744" s="19">
        <v>0</v>
      </c>
      <c r="U744" s="19">
        <v>0</v>
      </c>
      <c r="V744" s="19">
        <v>0</v>
      </c>
      <c r="W744" s="19">
        <v>0</v>
      </c>
      <c r="X744" s="19">
        <v>0</v>
      </c>
      <c r="Y744" s="19">
        <v>0</v>
      </c>
      <c r="Z744" s="52">
        <v>0</v>
      </c>
      <c r="AA744" s="19">
        <v>0</v>
      </c>
      <c r="AB744" s="19">
        <v>0</v>
      </c>
      <c r="AC744" s="56">
        <f t="shared" si="1935"/>
        <v>0</v>
      </c>
      <c r="AD744" s="56">
        <f t="shared" si="1936"/>
        <v>0</v>
      </c>
      <c r="AE744" s="19">
        <v>0</v>
      </c>
      <c r="AF744" s="19">
        <v>0</v>
      </c>
      <c r="AG744" s="19">
        <v>0</v>
      </c>
      <c r="AH744" s="19">
        <v>0</v>
      </c>
      <c r="AI744" s="19">
        <v>0</v>
      </c>
      <c r="AJ744" s="19">
        <v>0</v>
      </c>
      <c r="AK744" s="19">
        <v>0</v>
      </c>
      <c r="AL744" s="19">
        <v>0</v>
      </c>
      <c r="AM744" s="19">
        <v>0</v>
      </c>
      <c r="AN744" s="19">
        <v>0</v>
      </c>
      <c r="AO744" s="19">
        <v>0</v>
      </c>
      <c r="AP744" s="19">
        <v>0</v>
      </c>
      <c r="AQ744" s="19">
        <v>0</v>
      </c>
      <c r="AR744" s="45">
        <v>0</v>
      </c>
      <c r="AS744" s="57">
        <f t="shared" si="1937"/>
        <v>0</v>
      </c>
      <c r="AT744" s="57">
        <f t="shared" si="1938"/>
        <v>0</v>
      </c>
      <c r="AU744" s="19">
        <v>0</v>
      </c>
      <c r="AV744" s="45">
        <v>0</v>
      </c>
      <c r="AW744" s="19">
        <v>0</v>
      </c>
      <c r="AX744" s="19">
        <v>0</v>
      </c>
      <c r="AY744" s="19">
        <v>0</v>
      </c>
      <c r="AZ744" s="19">
        <v>0</v>
      </c>
      <c r="BA744" s="19">
        <v>0</v>
      </c>
      <c r="BB744" s="19">
        <v>0</v>
      </c>
      <c r="BC744" s="19">
        <v>0</v>
      </c>
      <c r="BD744" s="19">
        <v>0</v>
      </c>
      <c r="BE744" s="19">
        <v>0</v>
      </c>
      <c r="BF744" s="19">
        <v>0</v>
      </c>
      <c r="BG744" s="19">
        <v>0</v>
      </c>
      <c r="BH744" s="19">
        <v>0</v>
      </c>
      <c r="BI744" s="58">
        <f t="shared" si="1939"/>
        <v>0</v>
      </c>
      <c r="BJ744" s="59">
        <f t="shared" si="1940"/>
        <v>0</v>
      </c>
      <c r="BK744" s="58">
        <f t="shared" si="1941"/>
        <v>0</v>
      </c>
      <c r="BL744" s="59">
        <f t="shared" si="1942"/>
        <v>0</v>
      </c>
    </row>
    <row r="745" spans="1:64" s="60" customFormat="1" ht="18" customHeight="1" thickBot="1" x14ac:dyDescent="0.3">
      <c r="A745" s="53" t="s">
        <v>11</v>
      </c>
      <c r="B745" s="54" t="s">
        <v>66</v>
      </c>
      <c r="C745" s="19">
        <v>0</v>
      </c>
      <c r="D745" s="45">
        <v>0</v>
      </c>
      <c r="E745" s="19">
        <v>0</v>
      </c>
      <c r="F745" s="45">
        <v>0</v>
      </c>
      <c r="G745" s="150">
        <v>0</v>
      </c>
      <c r="H745" s="150">
        <v>0</v>
      </c>
      <c r="I745" s="19">
        <v>0</v>
      </c>
      <c r="J745" s="19">
        <v>0</v>
      </c>
      <c r="K745" s="19">
        <v>0</v>
      </c>
      <c r="L745" s="19">
        <v>0</v>
      </c>
      <c r="M745" s="19">
        <v>0</v>
      </c>
      <c r="N745" s="19">
        <v>0</v>
      </c>
      <c r="O745" s="55">
        <f t="shared" si="1933"/>
        <v>0</v>
      </c>
      <c r="P745" s="55">
        <f t="shared" si="1934"/>
        <v>0</v>
      </c>
      <c r="Q745" s="19">
        <v>0</v>
      </c>
      <c r="R745" s="19">
        <v>0</v>
      </c>
      <c r="S745" s="19">
        <v>0</v>
      </c>
      <c r="T745" s="19">
        <v>0</v>
      </c>
      <c r="U745" s="19">
        <v>0</v>
      </c>
      <c r="V745" s="19">
        <v>0</v>
      </c>
      <c r="W745" s="19">
        <v>0</v>
      </c>
      <c r="X745" s="19">
        <v>0</v>
      </c>
      <c r="Y745" s="19">
        <v>0</v>
      </c>
      <c r="Z745" s="52">
        <v>0</v>
      </c>
      <c r="AA745" s="19">
        <v>0</v>
      </c>
      <c r="AB745" s="19">
        <v>0</v>
      </c>
      <c r="AC745" s="56">
        <f t="shared" si="1935"/>
        <v>0</v>
      </c>
      <c r="AD745" s="56">
        <f t="shared" si="1936"/>
        <v>0</v>
      </c>
      <c r="AE745" s="19">
        <v>0</v>
      </c>
      <c r="AF745" s="19">
        <v>0</v>
      </c>
      <c r="AG745" s="19">
        <v>0</v>
      </c>
      <c r="AH745" s="19">
        <v>0</v>
      </c>
      <c r="AI745" s="19">
        <v>0</v>
      </c>
      <c r="AJ745" s="19">
        <v>0</v>
      </c>
      <c r="AK745" s="19">
        <v>0</v>
      </c>
      <c r="AL745" s="19">
        <v>0</v>
      </c>
      <c r="AM745" s="19">
        <v>0</v>
      </c>
      <c r="AN745" s="19">
        <v>0</v>
      </c>
      <c r="AO745" s="19">
        <v>0</v>
      </c>
      <c r="AP745" s="19">
        <v>0</v>
      </c>
      <c r="AQ745" s="19">
        <v>0</v>
      </c>
      <c r="AR745" s="45">
        <v>0</v>
      </c>
      <c r="AS745" s="57">
        <f t="shared" si="1937"/>
        <v>0</v>
      </c>
      <c r="AT745" s="57">
        <f t="shared" si="1938"/>
        <v>0</v>
      </c>
      <c r="AU745" s="19">
        <v>0</v>
      </c>
      <c r="AV745" s="45">
        <v>0</v>
      </c>
      <c r="AW745" s="19">
        <v>0</v>
      </c>
      <c r="AX745" s="19">
        <v>0</v>
      </c>
      <c r="AY745" s="19">
        <v>0</v>
      </c>
      <c r="AZ745" s="19">
        <v>0</v>
      </c>
      <c r="BA745" s="19">
        <v>0</v>
      </c>
      <c r="BB745" s="19">
        <v>0</v>
      </c>
      <c r="BC745" s="19">
        <v>0</v>
      </c>
      <c r="BD745" s="19">
        <v>0</v>
      </c>
      <c r="BE745" s="19">
        <v>0</v>
      </c>
      <c r="BF745" s="19">
        <v>0</v>
      </c>
      <c r="BG745" s="19">
        <v>0</v>
      </c>
      <c r="BH745" s="19">
        <v>0</v>
      </c>
      <c r="BI745" s="58">
        <f t="shared" si="1939"/>
        <v>0</v>
      </c>
      <c r="BJ745" s="59">
        <f t="shared" si="1940"/>
        <v>0</v>
      </c>
      <c r="BK745" s="58">
        <f t="shared" si="1941"/>
        <v>0</v>
      </c>
      <c r="BL745" s="59">
        <f t="shared" si="1942"/>
        <v>0</v>
      </c>
    </row>
    <row r="746" spans="1:64" s="60" customFormat="1" ht="18" customHeight="1" thickBot="1" x14ac:dyDescent="0.3">
      <c r="A746" s="53" t="s">
        <v>12</v>
      </c>
      <c r="B746" s="54" t="s">
        <v>66</v>
      </c>
      <c r="C746" s="19">
        <v>0</v>
      </c>
      <c r="D746" s="45">
        <v>0</v>
      </c>
      <c r="E746" s="21">
        <v>0</v>
      </c>
      <c r="F746" s="45">
        <v>0</v>
      </c>
      <c r="G746" s="150">
        <v>0</v>
      </c>
      <c r="H746" s="150">
        <v>0</v>
      </c>
      <c r="I746" s="19">
        <v>0</v>
      </c>
      <c r="J746" s="19">
        <v>0</v>
      </c>
      <c r="K746" s="19">
        <v>0</v>
      </c>
      <c r="L746" s="19">
        <v>0</v>
      </c>
      <c r="M746" s="19">
        <v>0</v>
      </c>
      <c r="N746" s="19">
        <v>0</v>
      </c>
      <c r="O746" s="55">
        <f t="shared" si="1933"/>
        <v>0</v>
      </c>
      <c r="P746" s="55">
        <f t="shared" si="1934"/>
        <v>0</v>
      </c>
      <c r="Q746" s="19">
        <v>0</v>
      </c>
      <c r="R746" s="19">
        <v>0</v>
      </c>
      <c r="S746" s="19">
        <v>0</v>
      </c>
      <c r="T746" s="19">
        <v>0</v>
      </c>
      <c r="U746" s="19">
        <v>0</v>
      </c>
      <c r="V746" s="19">
        <v>0</v>
      </c>
      <c r="W746" s="19">
        <v>0</v>
      </c>
      <c r="X746" s="19">
        <v>0</v>
      </c>
      <c r="Y746" s="19">
        <v>0</v>
      </c>
      <c r="Z746" s="52">
        <v>0</v>
      </c>
      <c r="AA746" s="19">
        <v>0</v>
      </c>
      <c r="AB746" s="19">
        <v>0</v>
      </c>
      <c r="AC746" s="56">
        <f t="shared" si="1935"/>
        <v>0</v>
      </c>
      <c r="AD746" s="56">
        <f t="shared" si="1936"/>
        <v>0</v>
      </c>
      <c r="AE746" s="19">
        <v>0</v>
      </c>
      <c r="AF746" s="19">
        <v>0</v>
      </c>
      <c r="AG746" s="19">
        <v>0</v>
      </c>
      <c r="AH746" s="19">
        <v>0</v>
      </c>
      <c r="AI746" s="19">
        <v>0</v>
      </c>
      <c r="AJ746" s="19">
        <v>0</v>
      </c>
      <c r="AK746" s="19">
        <v>0</v>
      </c>
      <c r="AL746" s="19">
        <v>0</v>
      </c>
      <c r="AM746" s="19">
        <v>0</v>
      </c>
      <c r="AN746" s="19">
        <v>0</v>
      </c>
      <c r="AO746" s="19">
        <v>0</v>
      </c>
      <c r="AP746" s="19">
        <v>0</v>
      </c>
      <c r="AQ746" s="19">
        <v>0</v>
      </c>
      <c r="AR746" s="45">
        <v>0</v>
      </c>
      <c r="AS746" s="57">
        <f t="shared" si="1937"/>
        <v>0</v>
      </c>
      <c r="AT746" s="57">
        <f t="shared" si="1938"/>
        <v>0</v>
      </c>
      <c r="AU746" s="19">
        <v>0</v>
      </c>
      <c r="AV746" s="45">
        <v>0</v>
      </c>
      <c r="AW746" s="19">
        <v>0</v>
      </c>
      <c r="AX746" s="19">
        <v>0</v>
      </c>
      <c r="AY746" s="19">
        <v>0</v>
      </c>
      <c r="AZ746" s="19">
        <v>0</v>
      </c>
      <c r="BA746" s="19">
        <v>0</v>
      </c>
      <c r="BB746" s="19">
        <v>0</v>
      </c>
      <c r="BC746" s="19">
        <v>0</v>
      </c>
      <c r="BD746" s="19">
        <v>0</v>
      </c>
      <c r="BE746" s="19">
        <v>0</v>
      </c>
      <c r="BF746" s="19">
        <v>0</v>
      </c>
      <c r="BG746" s="19">
        <v>0</v>
      </c>
      <c r="BH746" s="19">
        <v>0</v>
      </c>
      <c r="BI746" s="58">
        <f t="shared" si="1939"/>
        <v>0</v>
      </c>
      <c r="BJ746" s="59">
        <f t="shared" si="1940"/>
        <v>0</v>
      </c>
      <c r="BK746" s="58">
        <f t="shared" si="1941"/>
        <v>0</v>
      </c>
      <c r="BL746" s="59">
        <f t="shared" si="1942"/>
        <v>0</v>
      </c>
    </row>
    <row r="747" spans="1:64" s="60" customFormat="1" ht="18" customHeight="1" thickBot="1" x14ac:dyDescent="0.3">
      <c r="A747" s="53" t="s">
        <v>26</v>
      </c>
      <c r="B747" s="54" t="s">
        <v>66</v>
      </c>
      <c r="C747" s="19">
        <v>0</v>
      </c>
      <c r="D747" s="45">
        <v>0</v>
      </c>
      <c r="E747" s="19">
        <v>0</v>
      </c>
      <c r="F747" s="45">
        <v>0</v>
      </c>
      <c r="G747" s="150">
        <v>0</v>
      </c>
      <c r="H747" s="150">
        <v>0</v>
      </c>
      <c r="I747" s="19">
        <v>0</v>
      </c>
      <c r="J747" s="19">
        <v>0</v>
      </c>
      <c r="K747" s="19">
        <v>0</v>
      </c>
      <c r="L747" s="19">
        <v>0</v>
      </c>
      <c r="M747" s="19">
        <v>0</v>
      </c>
      <c r="N747" s="19">
        <v>0</v>
      </c>
      <c r="O747" s="55">
        <f t="shared" si="1933"/>
        <v>0</v>
      </c>
      <c r="P747" s="55">
        <f t="shared" si="1934"/>
        <v>0</v>
      </c>
      <c r="Q747" s="19">
        <v>0</v>
      </c>
      <c r="R747" s="19">
        <v>0</v>
      </c>
      <c r="S747" s="19">
        <v>0</v>
      </c>
      <c r="T747" s="19">
        <v>0</v>
      </c>
      <c r="U747" s="19">
        <v>0</v>
      </c>
      <c r="V747" s="19">
        <v>0</v>
      </c>
      <c r="W747" s="19">
        <v>0</v>
      </c>
      <c r="X747" s="19">
        <v>0</v>
      </c>
      <c r="Y747" s="19">
        <v>0</v>
      </c>
      <c r="Z747" s="52">
        <v>0</v>
      </c>
      <c r="AA747" s="19">
        <v>0</v>
      </c>
      <c r="AB747" s="19">
        <v>0</v>
      </c>
      <c r="AC747" s="56">
        <f t="shared" si="1935"/>
        <v>0</v>
      </c>
      <c r="AD747" s="56">
        <f t="shared" si="1936"/>
        <v>0</v>
      </c>
      <c r="AE747" s="19">
        <v>0</v>
      </c>
      <c r="AF747" s="19">
        <v>0</v>
      </c>
      <c r="AG747" s="19">
        <v>0</v>
      </c>
      <c r="AH747" s="19">
        <v>0</v>
      </c>
      <c r="AI747" s="19">
        <v>0</v>
      </c>
      <c r="AJ747" s="19">
        <v>0</v>
      </c>
      <c r="AK747" s="19">
        <v>0</v>
      </c>
      <c r="AL747" s="19">
        <v>0</v>
      </c>
      <c r="AM747" s="19">
        <v>0</v>
      </c>
      <c r="AN747" s="19">
        <v>0</v>
      </c>
      <c r="AO747" s="19">
        <v>0</v>
      </c>
      <c r="AP747" s="19">
        <v>0</v>
      </c>
      <c r="AQ747" s="19">
        <v>0</v>
      </c>
      <c r="AR747" s="45">
        <v>0</v>
      </c>
      <c r="AS747" s="57">
        <f t="shared" si="1937"/>
        <v>0</v>
      </c>
      <c r="AT747" s="57">
        <f t="shared" si="1938"/>
        <v>0</v>
      </c>
      <c r="AU747" s="19">
        <v>0</v>
      </c>
      <c r="AV747" s="45">
        <v>0</v>
      </c>
      <c r="AW747" s="19">
        <v>0</v>
      </c>
      <c r="AX747" s="19">
        <v>0</v>
      </c>
      <c r="AY747" s="19">
        <v>0</v>
      </c>
      <c r="AZ747" s="19">
        <v>0</v>
      </c>
      <c r="BA747" s="19">
        <v>0</v>
      </c>
      <c r="BB747" s="19">
        <v>0</v>
      </c>
      <c r="BC747" s="19">
        <v>0</v>
      </c>
      <c r="BD747" s="19">
        <v>0</v>
      </c>
      <c r="BE747" s="19">
        <v>0</v>
      </c>
      <c r="BF747" s="19">
        <v>0</v>
      </c>
      <c r="BG747" s="19">
        <v>0</v>
      </c>
      <c r="BH747" s="19">
        <v>0</v>
      </c>
      <c r="BI747" s="58">
        <f t="shared" si="1939"/>
        <v>0</v>
      </c>
      <c r="BJ747" s="59">
        <f t="shared" si="1940"/>
        <v>0</v>
      </c>
      <c r="BK747" s="58">
        <f t="shared" si="1941"/>
        <v>0</v>
      </c>
      <c r="BL747" s="59">
        <f t="shared" si="1942"/>
        <v>0</v>
      </c>
    </row>
    <row r="748" spans="1:64" s="60" customFormat="1" ht="18" customHeight="1" thickBot="1" x14ac:dyDescent="0.3">
      <c r="A748" s="53" t="s">
        <v>13</v>
      </c>
      <c r="B748" s="54" t="s">
        <v>66</v>
      </c>
      <c r="C748" s="19">
        <v>0</v>
      </c>
      <c r="D748" s="45">
        <v>0</v>
      </c>
      <c r="E748" s="79">
        <v>0</v>
      </c>
      <c r="F748" s="45">
        <v>0</v>
      </c>
      <c r="G748" s="150">
        <v>0</v>
      </c>
      <c r="H748" s="150">
        <v>0</v>
      </c>
      <c r="I748" s="19">
        <v>0</v>
      </c>
      <c r="J748" s="19">
        <v>0</v>
      </c>
      <c r="K748" s="19">
        <v>0</v>
      </c>
      <c r="L748" s="19">
        <v>0</v>
      </c>
      <c r="M748" s="19">
        <v>0</v>
      </c>
      <c r="N748" s="19">
        <v>0</v>
      </c>
      <c r="O748" s="55">
        <f t="shared" si="1933"/>
        <v>0</v>
      </c>
      <c r="P748" s="55">
        <f t="shared" si="1934"/>
        <v>0</v>
      </c>
      <c r="Q748" s="19">
        <v>0</v>
      </c>
      <c r="R748" s="19">
        <v>0</v>
      </c>
      <c r="S748" s="19">
        <v>0</v>
      </c>
      <c r="T748" s="19">
        <v>0</v>
      </c>
      <c r="U748" s="19">
        <v>0</v>
      </c>
      <c r="V748" s="19">
        <v>0</v>
      </c>
      <c r="W748" s="19">
        <v>0</v>
      </c>
      <c r="X748" s="19">
        <v>0</v>
      </c>
      <c r="Y748" s="19">
        <v>0</v>
      </c>
      <c r="Z748" s="52">
        <v>0</v>
      </c>
      <c r="AA748" s="19">
        <v>0</v>
      </c>
      <c r="AB748" s="19">
        <v>0</v>
      </c>
      <c r="AC748" s="56">
        <f t="shared" si="1935"/>
        <v>0</v>
      </c>
      <c r="AD748" s="56">
        <f t="shared" si="1936"/>
        <v>0</v>
      </c>
      <c r="AE748" s="19">
        <v>0</v>
      </c>
      <c r="AF748" s="19">
        <v>0</v>
      </c>
      <c r="AG748" s="19">
        <v>0</v>
      </c>
      <c r="AH748" s="19">
        <v>0</v>
      </c>
      <c r="AI748" s="19">
        <v>0</v>
      </c>
      <c r="AJ748" s="19">
        <v>0</v>
      </c>
      <c r="AK748" s="19">
        <v>0</v>
      </c>
      <c r="AL748" s="19">
        <v>0</v>
      </c>
      <c r="AM748" s="19">
        <v>0</v>
      </c>
      <c r="AN748" s="19">
        <v>0</v>
      </c>
      <c r="AO748" s="19">
        <v>0</v>
      </c>
      <c r="AP748" s="19">
        <v>0</v>
      </c>
      <c r="AQ748" s="19">
        <v>0</v>
      </c>
      <c r="AR748" s="45">
        <v>0</v>
      </c>
      <c r="AS748" s="57">
        <f t="shared" si="1937"/>
        <v>0</v>
      </c>
      <c r="AT748" s="57">
        <f t="shared" si="1938"/>
        <v>0</v>
      </c>
      <c r="AU748" s="19">
        <v>0</v>
      </c>
      <c r="AV748" s="45">
        <v>0</v>
      </c>
      <c r="AW748" s="19">
        <v>0</v>
      </c>
      <c r="AX748" s="19">
        <v>0</v>
      </c>
      <c r="AY748" s="19">
        <v>0</v>
      </c>
      <c r="AZ748" s="19">
        <v>0</v>
      </c>
      <c r="BA748" s="19">
        <v>0</v>
      </c>
      <c r="BB748" s="19">
        <v>0</v>
      </c>
      <c r="BC748" s="19">
        <v>0</v>
      </c>
      <c r="BD748" s="19">
        <v>0</v>
      </c>
      <c r="BE748" s="19">
        <v>0</v>
      </c>
      <c r="BF748" s="19">
        <v>0</v>
      </c>
      <c r="BG748" s="19">
        <v>0</v>
      </c>
      <c r="BH748" s="19">
        <v>0</v>
      </c>
      <c r="BI748" s="58">
        <f t="shared" si="1939"/>
        <v>0</v>
      </c>
      <c r="BJ748" s="59">
        <f t="shared" si="1940"/>
        <v>0</v>
      </c>
      <c r="BK748" s="58">
        <f t="shared" si="1941"/>
        <v>0</v>
      </c>
      <c r="BL748" s="59">
        <f t="shared" si="1942"/>
        <v>0</v>
      </c>
    </row>
    <row r="749" spans="1:64" s="60" customFormat="1" ht="18" customHeight="1" thickBot="1" x14ac:dyDescent="0.3">
      <c r="A749" s="53" t="s">
        <v>24</v>
      </c>
      <c r="B749" s="54" t="s">
        <v>66</v>
      </c>
      <c r="C749" s="19">
        <v>0</v>
      </c>
      <c r="D749" s="45">
        <v>0</v>
      </c>
      <c r="E749" s="73">
        <v>0</v>
      </c>
      <c r="F749" s="45">
        <v>0</v>
      </c>
      <c r="G749" s="150">
        <v>0</v>
      </c>
      <c r="H749" s="150">
        <v>0</v>
      </c>
      <c r="I749" s="19">
        <v>0</v>
      </c>
      <c r="J749" s="19">
        <v>0</v>
      </c>
      <c r="K749" s="19">
        <v>0</v>
      </c>
      <c r="L749" s="19">
        <v>0</v>
      </c>
      <c r="M749" s="19">
        <v>0</v>
      </c>
      <c r="N749" s="19">
        <v>0</v>
      </c>
      <c r="O749" s="55">
        <f t="shared" si="1933"/>
        <v>0</v>
      </c>
      <c r="P749" s="55">
        <f t="shared" si="1934"/>
        <v>0</v>
      </c>
      <c r="Q749" s="19">
        <v>0</v>
      </c>
      <c r="R749" s="19">
        <v>0</v>
      </c>
      <c r="S749" s="19">
        <v>0</v>
      </c>
      <c r="T749" s="19">
        <v>0</v>
      </c>
      <c r="U749" s="19">
        <v>0</v>
      </c>
      <c r="V749" s="19">
        <v>0</v>
      </c>
      <c r="W749" s="19">
        <v>0</v>
      </c>
      <c r="X749" s="19">
        <v>0</v>
      </c>
      <c r="Y749" s="19">
        <v>0</v>
      </c>
      <c r="Z749" s="52">
        <v>0</v>
      </c>
      <c r="AA749" s="19">
        <v>0</v>
      </c>
      <c r="AB749" s="19">
        <v>0</v>
      </c>
      <c r="AC749" s="56">
        <f t="shared" si="1935"/>
        <v>0</v>
      </c>
      <c r="AD749" s="56">
        <f t="shared" si="1936"/>
        <v>0</v>
      </c>
      <c r="AE749" s="19">
        <v>0</v>
      </c>
      <c r="AF749" s="19">
        <v>0</v>
      </c>
      <c r="AG749" s="19">
        <v>0</v>
      </c>
      <c r="AH749" s="19">
        <v>0</v>
      </c>
      <c r="AI749" s="19">
        <v>0</v>
      </c>
      <c r="AJ749" s="19">
        <v>0</v>
      </c>
      <c r="AK749" s="19">
        <v>0</v>
      </c>
      <c r="AL749" s="19">
        <v>0</v>
      </c>
      <c r="AM749" s="19">
        <v>0</v>
      </c>
      <c r="AN749" s="19">
        <v>0</v>
      </c>
      <c r="AO749" s="19">
        <v>0</v>
      </c>
      <c r="AP749" s="19">
        <v>0</v>
      </c>
      <c r="AQ749" s="19">
        <v>0</v>
      </c>
      <c r="AR749" s="45">
        <v>0</v>
      </c>
      <c r="AS749" s="57">
        <f t="shared" si="1937"/>
        <v>0</v>
      </c>
      <c r="AT749" s="57">
        <f t="shared" si="1938"/>
        <v>0</v>
      </c>
      <c r="AU749" s="19">
        <v>0</v>
      </c>
      <c r="AV749" s="45">
        <v>0</v>
      </c>
      <c r="AW749" s="19">
        <v>0</v>
      </c>
      <c r="AX749" s="19">
        <v>0</v>
      </c>
      <c r="AY749" s="19">
        <v>0</v>
      </c>
      <c r="AZ749" s="19">
        <v>0</v>
      </c>
      <c r="BA749" s="19">
        <v>0</v>
      </c>
      <c r="BB749" s="19">
        <v>0</v>
      </c>
      <c r="BC749" s="19">
        <v>0</v>
      </c>
      <c r="BD749" s="19">
        <v>0</v>
      </c>
      <c r="BE749" s="19">
        <v>0</v>
      </c>
      <c r="BF749" s="19">
        <v>0</v>
      </c>
      <c r="BG749" s="19">
        <v>0</v>
      </c>
      <c r="BH749" s="19">
        <v>0</v>
      </c>
      <c r="BI749" s="58">
        <f t="shared" si="1939"/>
        <v>0</v>
      </c>
      <c r="BJ749" s="59">
        <f t="shared" si="1940"/>
        <v>0</v>
      </c>
      <c r="BK749" s="58">
        <f t="shared" si="1941"/>
        <v>0</v>
      </c>
      <c r="BL749" s="59">
        <f t="shared" si="1942"/>
        <v>0</v>
      </c>
    </row>
    <row r="750" spans="1:64" s="60" customFormat="1" ht="18" customHeight="1" thickBot="1" x14ac:dyDescent="0.3">
      <c r="A750" s="53" t="s">
        <v>14</v>
      </c>
      <c r="B750" s="54" t="s">
        <v>66</v>
      </c>
      <c r="C750" s="19">
        <v>0</v>
      </c>
      <c r="D750" s="45">
        <v>0</v>
      </c>
      <c r="E750" s="19">
        <v>0</v>
      </c>
      <c r="F750" s="45">
        <v>0</v>
      </c>
      <c r="G750" s="150">
        <v>0</v>
      </c>
      <c r="H750" s="150">
        <v>0</v>
      </c>
      <c r="I750" s="19">
        <v>0</v>
      </c>
      <c r="J750" s="19">
        <v>0</v>
      </c>
      <c r="K750" s="19">
        <v>0</v>
      </c>
      <c r="L750" s="19">
        <v>0</v>
      </c>
      <c r="M750" s="19">
        <v>0</v>
      </c>
      <c r="N750" s="19">
        <v>0</v>
      </c>
      <c r="O750" s="55">
        <f t="shared" si="1933"/>
        <v>0</v>
      </c>
      <c r="P750" s="55">
        <f t="shared" si="1934"/>
        <v>0</v>
      </c>
      <c r="Q750" s="19">
        <v>0</v>
      </c>
      <c r="R750" s="19">
        <v>0</v>
      </c>
      <c r="S750" s="19">
        <v>0</v>
      </c>
      <c r="T750" s="19">
        <v>0</v>
      </c>
      <c r="U750" s="19">
        <v>0</v>
      </c>
      <c r="V750" s="19">
        <v>0</v>
      </c>
      <c r="W750" s="19">
        <v>0</v>
      </c>
      <c r="X750" s="19">
        <v>0</v>
      </c>
      <c r="Y750" s="19">
        <v>0</v>
      </c>
      <c r="Z750" s="52">
        <v>0</v>
      </c>
      <c r="AA750" s="19">
        <v>0</v>
      </c>
      <c r="AB750" s="19">
        <v>0</v>
      </c>
      <c r="AC750" s="56">
        <f t="shared" si="1935"/>
        <v>0</v>
      </c>
      <c r="AD750" s="56">
        <f t="shared" si="1936"/>
        <v>0</v>
      </c>
      <c r="AE750" s="19">
        <v>0</v>
      </c>
      <c r="AF750" s="19">
        <v>0</v>
      </c>
      <c r="AG750" s="19">
        <v>0</v>
      </c>
      <c r="AH750" s="19">
        <v>0</v>
      </c>
      <c r="AI750" s="19">
        <v>0</v>
      </c>
      <c r="AJ750" s="19">
        <v>0</v>
      </c>
      <c r="AK750" s="19">
        <v>0</v>
      </c>
      <c r="AL750" s="19">
        <v>0</v>
      </c>
      <c r="AM750" s="19">
        <v>0</v>
      </c>
      <c r="AN750" s="19">
        <v>0</v>
      </c>
      <c r="AO750" s="19">
        <v>0</v>
      </c>
      <c r="AP750" s="19">
        <v>0</v>
      </c>
      <c r="AQ750" s="19">
        <v>0</v>
      </c>
      <c r="AR750" s="45">
        <v>0</v>
      </c>
      <c r="AS750" s="57">
        <f t="shared" si="1937"/>
        <v>0</v>
      </c>
      <c r="AT750" s="57">
        <f t="shared" si="1938"/>
        <v>0</v>
      </c>
      <c r="AU750" s="19">
        <v>0</v>
      </c>
      <c r="AV750" s="45">
        <v>0</v>
      </c>
      <c r="AW750" s="19">
        <v>0</v>
      </c>
      <c r="AX750" s="19">
        <v>0</v>
      </c>
      <c r="AY750" s="19">
        <v>0</v>
      </c>
      <c r="AZ750" s="19">
        <v>0</v>
      </c>
      <c r="BA750" s="19">
        <v>0</v>
      </c>
      <c r="BB750" s="19">
        <v>0</v>
      </c>
      <c r="BC750" s="19">
        <v>0</v>
      </c>
      <c r="BD750" s="19">
        <v>0</v>
      </c>
      <c r="BE750" s="19">
        <v>0</v>
      </c>
      <c r="BF750" s="19">
        <v>0</v>
      </c>
      <c r="BG750" s="19">
        <v>0</v>
      </c>
      <c r="BH750" s="19">
        <v>0</v>
      </c>
      <c r="BI750" s="58">
        <f t="shared" si="1939"/>
        <v>0</v>
      </c>
      <c r="BJ750" s="59">
        <f t="shared" si="1940"/>
        <v>0</v>
      </c>
      <c r="BK750" s="58">
        <f t="shared" si="1941"/>
        <v>0</v>
      </c>
      <c r="BL750" s="59">
        <f t="shared" si="1942"/>
        <v>0</v>
      </c>
    </row>
    <row r="751" spans="1:64" s="60" customFormat="1" ht="18" customHeight="1" thickBot="1" x14ac:dyDescent="0.3">
      <c r="A751" s="53" t="s">
        <v>15</v>
      </c>
      <c r="B751" s="54" t="s">
        <v>66</v>
      </c>
      <c r="C751" s="19">
        <v>0</v>
      </c>
      <c r="D751" s="45">
        <v>0</v>
      </c>
      <c r="E751" s="19">
        <v>0</v>
      </c>
      <c r="F751" s="45">
        <v>0</v>
      </c>
      <c r="G751" s="150">
        <v>0</v>
      </c>
      <c r="H751" s="150">
        <v>0</v>
      </c>
      <c r="I751" s="19">
        <v>0</v>
      </c>
      <c r="J751" s="19">
        <v>0</v>
      </c>
      <c r="K751" s="19">
        <v>0</v>
      </c>
      <c r="L751" s="19">
        <v>0</v>
      </c>
      <c r="M751" s="19">
        <v>0</v>
      </c>
      <c r="N751" s="19">
        <v>0</v>
      </c>
      <c r="O751" s="55">
        <f t="shared" si="1933"/>
        <v>0</v>
      </c>
      <c r="P751" s="55">
        <f t="shared" si="1934"/>
        <v>0</v>
      </c>
      <c r="Q751" s="19">
        <v>0</v>
      </c>
      <c r="R751" s="19">
        <v>0</v>
      </c>
      <c r="S751" s="19">
        <v>0</v>
      </c>
      <c r="T751" s="19">
        <v>0</v>
      </c>
      <c r="U751" s="19">
        <v>0</v>
      </c>
      <c r="V751" s="19">
        <v>0</v>
      </c>
      <c r="W751" s="19">
        <v>0</v>
      </c>
      <c r="X751" s="19">
        <v>0</v>
      </c>
      <c r="Y751" s="19">
        <v>0</v>
      </c>
      <c r="Z751" s="52">
        <v>0</v>
      </c>
      <c r="AA751" s="19">
        <v>0</v>
      </c>
      <c r="AB751" s="19">
        <v>0</v>
      </c>
      <c r="AC751" s="56">
        <f t="shared" si="1935"/>
        <v>0</v>
      </c>
      <c r="AD751" s="56">
        <f t="shared" si="1936"/>
        <v>0</v>
      </c>
      <c r="AE751" s="19">
        <v>0</v>
      </c>
      <c r="AF751" s="19">
        <v>0</v>
      </c>
      <c r="AG751" s="19">
        <v>0</v>
      </c>
      <c r="AH751" s="19">
        <v>0</v>
      </c>
      <c r="AI751" s="19">
        <v>0</v>
      </c>
      <c r="AJ751" s="19">
        <v>0</v>
      </c>
      <c r="AK751" s="19">
        <v>0</v>
      </c>
      <c r="AL751" s="19">
        <v>0</v>
      </c>
      <c r="AM751" s="19">
        <v>0</v>
      </c>
      <c r="AN751" s="19">
        <v>0</v>
      </c>
      <c r="AO751" s="19">
        <v>0</v>
      </c>
      <c r="AP751" s="19">
        <v>0</v>
      </c>
      <c r="AQ751" s="19">
        <v>0</v>
      </c>
      <c r="AR751" s="45">
        <v>0</v>
      </c>
      <c r="AS751" s="57">
        <f t="shared" si="1937"/>
        <v>0</v>
      </c>
      <c r="AT751" s="57">
        <f t="shared" si="1938"/>
        <v>0</v>
      </c>
      <c r="AU751" s="19">
        <v>0</v>
      </c>
      <c r="AV751" s="45">
        <v>0</v>
      </c>
      <c r="AW751" s="19">
        <v>0</v>
      </c>
      <c r="AX751" s="19">
        <v>0</v>
      </c>
      <c r="AY751" s="19">
        <v>0</v>
      </c>
      <c r="AZ751" s="19">
        <v>0</v>
      </c>
      <c r="BA751" s="19">
        <v>0</v>
      </c>
      <c r="BB751" s="19">
        <v>0</v>
      </c>
      <c r="BC751" s="19">
        <v>0</v>
      </c>
      <c r="BD751" s="19">
        <v>0</v>
      </c>
      <c r="BE751" s="19">
        <v>0</v>
      </c>
      <c r="BF751" s="19">
        <v>0</v>
      </c>
      <c r="BG751" s="19">
        <v>0</v>
      </c>
      <c r="BH751" s="19">
        <v>0</v>
      </c>
      <c r="BI751" s="58">
        <f t="shared" si="1939"/>
        <v>0</v>
      </c>
      <c r="BJ751" s="59">
        <f t="shared" si="1940"/>
        <v>0</v>
      </c>
      <c r="BK751" s="58">
        <f t="shared" si="1941"/>
        <v>0</v>
      </c>
      <c r="BL751" s="59">
        <f t="shared" si="1942"/>
        <v>0</v>
      </c>
    </row>
    <row r="752" spans="1:64" s="60" customFormat="1" ht="18" customHeight="1" thickBot="1" x14ac:dyDescent="0.3">
      <c r="A752" s="53" t="s">
        <v>22</v>
      </c>
      <c r="B752" s="54" t="s">
        <v>66</v>
      </c>
      <c r="C752" s="19">
        <v>0</v>
      </c>
      <c r="D752" s="45">
        <v>0</v>
      </c>
      <c r="E752" s="77">
        <v>0</v>
      </c>
      <c r="F752" s="45">
        <v>0</v>
      </c>
      <c r="G752" s="150">
        <v>0</v>
      </c>
      <c r="H752" s="150">
        <v>0</v>
      </c>
      <c r="I752" s="19">
        <v>0</v>
      </c>
      <c r="J752" s="19">
        <v>0</v>
      </c>
      <c r="K752" s="19">
        <v>0</v>
      </c>
      <c r="L752" s="19">
        <v>0</v>
      </c>
      <c r="M752" s="19">
        <v>0</v>
      </c>
      <c r="N752" s="19">
        <v>0</v>
      </c>
      <c r="O752" s="55">
        <f t="shared" si="1933"/>
        <v>0</v>
      </c>
      <c r="P752" s="55">
        <f t="shared" si="1934"/>
        <v>0</v>
      </c>
      <c r="Q752" s="19">
        <v>0</v>
      </c>
      <c r="R752" s="19">
        <v>0</v>
      </c>
      <c r="S752" s="19">
        <v>0</v>
      </c>
      <c r="T752" s="19">
        <v>0</v>
      </c>
      <c r="U752" s="19">
        <v>0</v>
      </c>
      <c r="V752" s="19">
        <v>0</v>
      </c>
      <c r="W752" s="19">
        <v>0</v>
      </c>
      <c r="X752" s="19">
        <v>0</v>
      </c>
      <c r="Y752" s="19">
        <v>0</v>
      </c>
      <c r="Z752" s="52">
        <v>0</v>
      </c>
      <c r="AA752" s="19">
        <v>0</v>
      </c>
      <c r="AB752" s="19">
        <v>0</v>
      </c>
      <c r="AC752" s="56">
        <f t="shared" si="1935"/>
        <v>0</v>
      </c>
      <c r="AD752" s="56">
        <f t="shared" si="1936"/>
        <v>0</v>
      </c>
      <c r="AE752" s="19">
        <v>0</v>
      </c>
      <c r="AF752" s="19">
        <v>0</v>
      </c>
      <c r="AG752" s="19">
        <v>0</v>
      </c>
      <c r="AH752" s="19">
        <v>0</v>
      </c>
      <c r="AI752" s="19">
        <v>0</v>
      </c>
      <c r="AJ752" s="19">
        <v>0</v>
      </c>
      <c r="AK752" s="19">
        <v>0</v>
      </c>
      <c r="AL752" s="19">
        <v>0</v>
      </c>
      <c r="AM752" s="19">
        <v>0</v>
      </c>
      <c r="AN752" s="19">
        <v>0</v>
      </c>
      <c r="AO752" s="19">
        <v>0</v>
      </c>
      <c r="AP752" s="19">
        <v>0</v>
      </c>
      <c r="AQ752" s="19">
        <v>0</v>
      </c>
      <c r="AR752" s="45">
        <v>0</v>
      </c>
      <c r="AS752" s="57">
        <f t="shared" si="1937"/>
        <v>0</v>
      </c>
      <c r="AT752" s="57">
        <f t="shared" si="1938"/>
        <v>0</v>
      </c>
      <c r="AU752" s="19">
        <v>0</v>
      </c>
      <c r="AV752" s="45">
        <v>0</v>
      </c>
      <c r="AW752" s="19">
        <v>0</v>
      </c>
      <c r="AX752" s="19">
        <v>0</v>
      </c>
      <c r="AY752" s="19">
        <v>0</v>
      </c>
      <c r="AZ752" s="19">
        <v>0</v>
      </c>
      <c r="BA752" s="19">
        <v>0</v>
      </c>
      <c r="BB752" s="19">
        <v>0</v>
      </c>
      <c r="BC752" s="19">
        <v>0</v>
      </c>
      <c r="BD752" s="19">
        <v>0</v>
      </c>
      <c r="BE752" s="19">
        <v>0</v>
      </c>
      <c r="BF752" s="19">
        <v>0</v>
      </c>
      <c r="BG752" s="19">
        <v>0</v>
      </c>
      <c r="BH752" s="19">
        <v>0</v>
      </c>
      <c r="BI752" s="58">
        <f t="shared" si="1939"/>
        <v>0</v>
      </c>
      <c r="BJ752" s="59">
        <f t="shared" si="1940"/>
        <v>0</v>
      </c>
      <c r="BK752" s="58">
        <f t="shared" si="1941"/>
        <v>0</v>
      </c>
      <c r="BL752" s="59">
        <f t="shared" si="1942"/>
        <v>0</v>
      </c>
    </row>
    <row r="753" spans="1:64" s="60" customFormat="1" ht="18" customHeight="1" thickBot="1" x14ac:dyDescent="0.3">
      <c r="A753" s="53" t="s">
        <v>23</v>
      </c>
      <c r="B753" s="54" t="s">
        <v>66</v>
      </c>
      <c r="C753" s="19">
        <v>0</v>
      </c>
      <c r="D753" s="45">
        <v>0</v>
      </c>
      <c r="E753" s="19">
        <v>0</v>
      </c>
      <c r="F753" s="45">
        <v>0</v>
      </c>
      <c r="G753" s="150">
        <v>0</v>
      </c>
      <c r="H753" s="150">
        <v>0</v>
      </c>
      <c r="I753" s="19">
        <v>0</v>
      </c>
      <c r="J753" s="19">
        <v>0</v>
      </c>
      <c r="K753" s="19">
        <v>0</v>
      </c>
      <c r="L753" s="19">
        <v>0</v>
      </c>
      <c r="M753" s="19">
        <v>0</v>
      </c>
      <c r="N753" s="19">
        <v>0</v>
      </c>
      <c r="O753" s="55">
        <f t="shared" si="1933"/>
        <v>0</v>
      </c>
      <c r="P753" s="55">
        <f t="shared" si="1934"/>
        <v>0</v>
      </c>
      <c r="Q753" s="19">
        <v>0</v>
      </c>
      <c r="R753" s="19">
        <v>0</v>
      </c>
      <c r="S753" s="19">
        <v>0</v>
      </c>
      <c r="T753" s="19">
        <v>0</v>
      </c>
      <c r="U753" s="19">
        <v>0</v>
      </c>
      <c r="V753" s="19">
        <v>0</v>
      </c>
      <c r="W753" s="19">
        <v>0</v>
      </c>
      <c r="X753" s="19">
        <v>0</v>
      </c>
      <c r="Y753" s="19">
        <v>0</v>
      </c>
      <c r="Z753" s="52">
        <v>0</v>
      </c>
      <c r="AA753" s="19">
        <v>0</v>
      </c>
      <c r="AB753" s="19">
        <v>0</v>
      </c>
      <c r="AC753" s="56">
        <f t="shared" si="1935"/>
        <v>0</v>
      </c>
      <c r="AD753" s="56">
        <f t="shared" si="1936"/>
        <v>0</v>
      </c>
      <c r="AE753" s="19">
        <v>0</v>
      </c>
      <c r="AF753" s="19">
        <v>0</v>
      </c>
      <c r="AG753" s="19">
        <v>0</v>
      </c>
      <c r="AH753" s="19">
        <v>0</v>
      </c>
      <c r="AI753" s="19">
        <v>0</v>
      </c>
      <c r="AJ753" s="19">
        <v>0</v>
      </c>
      <c r="AK753" s="19">
        <v>0</v>
      </c>
      <c r="AL753" s="19">
        <v>0</v>
      </c>
      <c r="AM753" s="19">
        <v>0</v>
      </c>
      <c r="AN753" s="19">
        <v>0</v>
      </c>
      <c r="AO753" s="19">
        <v>0</v>
      </c>
      <c r="AP753" s="19">
        <v>0</v>
      </c>
      <c r="AQ753" s="19">
        <v>0</v>
      </c>
      <c r="AR753" s="45">
        <v>0</v>
      </c>
      <c r="AS753" s="57">
        <f t="shared" si="1937"/>
        <v>0</v>
      </c>
      <c r="AT753" s="57">
        <f t="shared" si="1938"/>
        <v>0</v>
      </c>
      <c r="AU753" s="19">
        <v>0</v>
      </c>
      <c r="AV753" s="45">
        <v>0</v>
      </c>
      <c r="AW753" s="19">
        <v>0</v>
      </c>
      <c r="AX753" s="19">
        <v>0</v>
      </c>
      <c r="AY753" s="19">
        <v>0</v>
      </c>
      <c r="AZ753" s="19">
        <v>0</v>
      </c>
      <c r="BA753" s="19">
        <v>0</v>
      </c>
      <c r="BB753" s="19">
        <v>0</v>
      </c>
      <c r="BC753" s="19">
        <v>0</v>
      </c>
      <c r="BD753" s="19">
        <v>0</v>
      </c>
      <c r="BE753" s="19">
        <v>0</v>
      </c>
      <c r="BF753" s="19">
        <v>0</v>
      </c>
      <c r="BG753" s="19">
        <v>0</v>
      </c>
      <c r="BH753" s="19">
        <v>0</v>
      </c>
      <c r="BI753" s="58">
        <f t="shared" si="1939"/>
        <v>0</v>
      </c>
      <c r="BJ753" s="59">
        <f t="shared" si="1940"/>
        <v>0</v>
      </c>
      <c r="BK753" s="58">
        <f t="shared" si="1941"/>
        <v>0</v>
      </c>
      <c r="BL753" s="59">
        <f t="shared" si="1942"/>
        <v>0</v>
      </c>
    </row>
    <row r="754" spans="1:64" s="60" customFormat="1" ht="20.25" customHeight="1" thickBot="1" x14ac:dyDescent="0.3">
      <c r="A754" s="3">
        <v>34</v>
      </c>
      <c r="B754" s="4" t="s">
        <v>66</v>
      </c>
      <c r="C754" s="30">
        <f>SUM(C734:C753)</f>
        <v>1179</v>
      </c>
      <c r="D754" s="2">
        <f>SUM(D734:D753)</f>
        <v>221642</v>
      </c>
      <c r="E754" s="30">
        <f>SUM(E734:E753)</f>
        <v>360</v>
      </c>
      <c r="F754" s="2">
        <f>SUM(F734:F753)</f>
        <v>65768</v>
      </c>
      <c r="G754" s="30">
        <f t="shared" ref="G754" si="2001">SUM(G734:G753)</f>
        <v>160</v>
      </c>
      <c r="H754" s="2">
        <f t="shared" ref="H754" si="2002">SUM(H734:H753)</f>
        <v>16471</v>
      </c>
      <c r="I754" s="30">
        <f t="shared" ref="I754" si="2003">SUM(I734:I753)</f>
        <v>54</v>
      </c>
      <c r="J754" s="2">
        <f t="shared" ref="J754" si="2004">SUM(J734:J753)</f>
        <v>6469</v>
      </c>
      <c r="K754" s="30">
        <f t="shared" ref="K754" si="2005">SUM(K734:K753)</f>
        <v>4</v>
      </c>
      <c r="L754" s="2">
        <f t="shared" ref="L754" si="2006">SUM(L734:L753)</f>
        <v>7100</v>
      </c>
      <c r="M754" s="30">
        <f t="shared" ref="M754" si="2007">SUM(M734:M753)</f>
        <v>0</v>
      </c>
      <c r="N754" s="2">
        <f t="shared" ref="N754" si="2008">SUM(N734:N753)</f>
        <v>287</v>
      </c>
      <c r="O754" s="30">
        <f t="shared" ref="O754" si="2009">SUM(O734:O753)</f>
        <v>1597</v>
      </c>
      <c r="P754" s="2">
        <f t="shared" ref="P754" si="2010">SUM(P734:P753)</f>
        <v>300979</v>
      </c>
      <c r="Q754" s="30">
        <f t="shared" ref="Q754" si="2011">SUM(Q734:Q753)</f>
        <v>1334</v>
      </c>
      <c r="R754" s="2">
        <f t="shared" ref="R754" si="2012">SUM(R734:R753)</f>
        <v>189616</v>
      </c>
      <c r="S754" s="30">
        <f t="shared" ref="S754" si="2013">SUM(S734:S753)</f>
        <v>94</v>
      </c>
      <c r="T754" s="2">
        <f t="shared" ref="T754" si="2014">SUM(T734:T753)</f>
        <v>28512</v>
      </c>
      <c r="U754" s="30">
        <f t="shared" ref="U754" si="2015">SUM(U734:U753)</f>
        <v>0</v>
      </c>
      <c r="V754" s="2">
        <f t="shared" ref="V754" si="2016">SUM(V734:V753)</f>
        <v>0</v>
      </c>
      <c r="W754" s="30">
        <f t="shared" ref="W754" si="2017">SUM(W734:W753)</f>
        <v>0</v>
      </c>
      <c r="X754" s="2">
        <f t="shared" ref="X754" si="2018">SUM(X734:X753)</f>
        <v>0</v>
      </c>
      <c r="Y754" s="30">
        <f t="shared" ref="Y754" si="2019">SUM(Y734:Y753)</f>
        <v>50</v>
      </c>
      <c r="Z754" s="2">
        <f t="shared" ref="Z754" si="2020">SUM(Z734:Z753)</f>
        <v>12542</v>
      </c>
      <c r="AA754" s="30">
        <f t="shared" ref="AA754" si="2021">SUM(AA734:AA753)</f>
        <v>8</v>
      </c>
      <c r="AB754" s="2">
        <f t="shared" ref="AB754" si="2022">SUM(AB734:AB753)</f>
        <v>3200</v>
      </c>
      <c r="AC754" s="30">
        <f t="shared" ref="AC754" si="2023">SUM(AC734:AC753)</f>
        <v>144</v>
      </c>
      <c r="AD754" s="2">
        <f t="shared" ref="AD754" si="2024">SUM(AD734:AD753)</f>
        <v>41054</v>
      </c>
      <c r="AE754" s="30">
        <f t="shared" ref="AE754" si="2025">SUM(AE734:AE753)</f>
        <v>0</v>
      </c>
      <c r="AF754" s="2">
        <f t="shared" ref="AF754" si="2026">SUM(AF734:AF753)</f>
        <v>0</v>
      </c>
      <c r="AG754" s="30">
        <f t="shared" ref="AG754" si="2027">SUM(AG734:AG753)</f>
        <v>12</v>
      </c>
      <c r="AH754" s="2">
        <f t="shared" ref="AH754" si="2028">SUM(AH734:AH753)</f>
        <v>7400</v>
      </c>
      <c r="AI754" s="30">
        <f t="shared" ref="AI754" si="2029">SUM(AI734:AI753)</f>
        <v>27</v>
      </c>
      <c r="AJ754" s="2">
        <f t="shared" ref="AJ754" si="2030">SUM(AJ734:AJ753)</f>
        <v>15763</v>
      </c>
      <c r="AK754" s="30">
        <f t="shared" ref="AK754" si="2031">SUM(AK734:AK753)</f>
        <v>3</v>
      </c>
      <c r="AL754" s="2">
        <f t="shared" ref="AL754" si="2032">SUM(AL734:AL753)</f>
        <v>152</v>
      </c>
      <c r="AM754" s="30">
        <f t="shared" ref="AM754" si="2033">SUM(AM734:AM753)</f>
        <v>19</v>
      </c>
      <c r="AN754" s="2">
        <f t="shared" ref="AN754" si="2034">SUM(AN734:AN753)</f>
        <v>676</v>
      </c>
      <c r="AO754" s="30">
        <f t="shared" ref="AO754" si="2035">SUM(AO734:AO753)</f>
        <v>46</v>
      </c>
      <c r="AP754" s="2">
        <f t="shared" ref="AP754" si="2036">SUM(AP734:AP753)</f>
        <v>10382</v>
      </c>
      <c r="AQ754" s="30">
        <f t="shared" ref="AQ754" si="2037">SUM(AQ734:AQ753)</f>
        <v>5</v>
      </c>
      <c r="AR754" s="2">
        <f t="shared" ref="AR754" si="2038">SUM(AR734:AR753)</f>
        <v>2000</v>
      </c>
      <c r="AS754" s="30">
        <f t="shared" ref="AS754" si="2039">SUM(AS734:AS753)</f>
        <v>1848</v>
      </c>
      <c r="AT754" s="2">
        <f t="shared" ref="AT754" si="2040">SUM(AT734:AT753)</f>
        <v>376406</v>
      </c>
      <c r="AU754" s="30">
        <f t="shared" ref="AU754" si="2041">SUM(AU734:AU753)</f>
        <v>1244</v>
      </c>
      <c r="AV754" s="2">
        <f t="shared" ref="AV754" si="2042">SUM(AV734:AV753)</f>
        <v>166586</v>
      </c>
      <c r="AW754" s="30">
        <f t="shared" ref="AW754" si="2043">SUM(AW734:AW753)</f>
        <v>153</v>
      </c>
      <c r="AX754" s="2">
        <f t="shared" ref="AX754" si="2044">SUM(AX734:AX753)</f>
        <v>19414</v>
      </c>
      <c r="AY754" s="30">
        <f t="shared" ref="AY754" si="2045">SUM(AY734:AY753)</f>
        <v>0</v>
      </c>
      <c r="AZ754" s="2">
        <f t="shared" ref="AZ754" si="2046">SUM(AZ734:AZ753)</f>
        <v>0</v>
      </c>
      <c r="BA754" s="30">
        <f t="shared" ref="BA754" si="2047">SUM(BA734:BA753)</f>
        <v>0</v>
      </c>
      <c r="BB754" s="2">
        <f t="shared" ref="BB754" si="2048">SUM(BB734:BB753)</f>
        <v>0</v>
      </c>
      <c r="BC754" s="30">
        <f t="shared" ref="BC754" si="2049">SUM(BC734:BC753)</f>
        <v>0</v>
      </c>
      <c r="BD754" s="2">
        <f t="shared" ref="BD754" si="2050">SUM(BD734:BD753)</f>
        <v>0</v>
      </c>
      <c r="BE754" s="30">
        <f t="shared" ref="BE754" si="2051">SUM(BE734:BE753)</f>
        <v>83</v>
      </c>
      <c r="BF754" s="2">
        <f t="shared" ref="BF754" si="2052">SUM(BF734:BF753)</f>
        <v>42879</v>
      </c>
      <c r="BG754" s="30">
        <f t="shared" ref="BG754" si="2053">SUM(BG734:BG753)</f>
        <v>141</v>
      </c>
      <c r="BH754" s="2">
        <f t="shared" ref="BH754" si="2054">SUM(BH734:BH753)</f>
        <v>25511</v>
      </c>
      <c r="BI754" s="30">
        <f t="shared" ref="BI754" si="2055">SUM(BI734:BI753)</f>
        <v>224</v>
      </c>
      <c r="BJ754" s="2">
        <f t="shared" ref="BJ754" si="2056">SUM(BJ734:BJ753)</f>
        <v>68390</v>
      </c>
      <c r="BK754" s="30">
        <f t="shared" ref="BK754" si="2057">SUM(BK734:BK753)</f>
        <v>2072</v>
      </c>
      <c r="BL754" s="2">
        <f t="shared" ref="BL754" si="2058">SUM(BL734:BL753)</f>
        <v>444796</v>
      </c>
    </row>
    <row r="755" spans="1:64" s="60" customFormat="1" ht="18" customHeight="1" thickBot="1" x14ac:dyDescent="0.3">
      <c r="A755" s="53"/>
      <c r="B755" s="54"/>
      <c r="C755" s="19">
        <v>0</v>
      </c>
      <c r="D755" s="45"/>
      <c r="E755" s="19">
        <v>0</v>
      </c>
      <c r="F755" s="45"/>
      <c r="G755" s="150">
        <v>0</v>
      </c>
      <c r="H755" s="150">
        <v>0</v>
      </c>
      <c r="I755" s="19"/>
      <c r="J755" s="19"/>
      <c r="K755" s="19"/>
      <c r="L755" s="19"/>
      <c r="M755" s="19"/>
      <c r="N755" s="19"/>
      <c r="O755" s="55">
        <f t="shared" si="1933"/>
        <v>0</v>
      </c>
      <c r="P755" s="55">
        <f t="shared" si="1934"/>
        <v>0</v>
      </c>
      <c r="Q755" s="19"/>
      <c r="R755" s="19"/>
      <c r="S755" s="19"/>
      <c r="T755" s="19"/>
      <c r="U755" s="19"/>
      <c r="V755" s="19"/>
      <c r="W755" s="19"/>
      <c r="X755" s="19"/>
      <c r="Y755" s="19"/>
      <c r="Z755" s="52"/>
      <c r="AA755" s="19"/>
      <c r="AB755" s="19"/>
      <c r="AC755" s="56">
        <f t="shared" si="1935"/>
        <v>0</v>
      </c>
      <c r="AD755" s="56">
        <f t="shared" si="1936"/>
        <v>0</v>
      </c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45"/>
      <c r="AS755" s="57">
        <f t="shared" si="1937"/>
        <v>0</v>
      </c>
      <c r="AT755" s="57">
        <f t="shared" si="1938"/>
        <v>0</v>
      </c>
      <c r="AU755" s="19"/>
      <c r="AV755" s="45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58">
        <f t="shared" si="1939"/>
        <v>0</v>
      </c>
      <c r="BJ755" s="59">
        <f t="shared" si="1940"/>
        <v>0</v>
      </c>
      <c r="BK755" s="58">
        <f t="shared" si="1941"/>
        <v>0</v>
      </c>
      <c r="BL755" s="59">
        <f t="shared" si="1942"/>
        <v>0</v>
      </c>
    </row>
    <row r="756" spans="1:64" s="60" customFormat="1" ht="18" customHeight="1" thickBot="1" x14ac:dyDescent="0.3">
      <c r="A756" s="53" t="s">
        <v>4</v>
      </c>
      <c r="B756" s="54" t="s">
        <v>68</v>
      </c>
      <c r="C756" s="19">
        <v>0</v>
      </c>
      <c r="D756" s="45">
        <v>0</v>
      </c>
      <c r="E756" s="19">
        <v>0</v>
      </c>
      <c r="F756" s="45">
        <v>0</v>
      </c>
      <c r="G756" s="150">
        <v>0</v>
      </c>
      <c r="H756" s="150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  <c r="O756" s="55">
        <f t="shared" si="1933"/>
        <v>0</v>
      </c>
      <c r="P756" s="55">
        <f t="shared" si="1934"/>
        <v>0</v>
      </c>
      <c r="Q756" s="19">
        <v>0</v>
      </c>
      <c r="R756" s="19">
        <v>0</v>
      </c>
      <c r="S756" s="19">
        <v>0</v>
      </c>
      <c r="T756" s="19">
        <v>0</v>
      </c>
      <c r="U756" s="19">
        <v>0</v>
      </c>
      <c r="V756" s="19">
        <v>0</v>
      </c>
      <c r="W756" s="19">
        <v>0</v>
      </c>
      <c r="X756" s="19">
        <v>0</v>
      </c>
      <c r="Y756" s="19">
        <v>0</v>
      </c>
      <c r="Z756" s="52">
        <v>0</v>
      </c>
      <c r="AA756" s="19">
        <v>0</v>
      </c>
      <c r="AB756" s="19">
        <v>0</v>
      </c>
      <c r="AC756" s="56">
        <f t="shared" si="1935"/>
        <v>0</v>
      </c>
      <c r="AD756" s="56">
        <f t="shared" si="1936"/>
        <v>0</v>
      </c>
      <c r="AE756" s="19">
        <v>0</v>
      </c>
      <c r="AF756" s="19">
        <v>0</v>
      </c>
      <c r="AG756" s="19">
        <v>0</v>
      </c>
      <c r="AH756" s="19">
        <v>0</v>
      </c>
      <c r="AI756" s="19">
        <v>0</v>
      </c>
      <c r="AJ756" s="19">
        <v>0</v>
      </c>
      <c r="AK756" s="19">
        <v>0</v>
      </c>
      <c r="AL756" s="19">
        <v>0</v>
      </c>
      <c r="AM756" s="19">
        <v>0</v>
      </c>
      <c r="AN756" s="19">
        <v>0</v>
      </c>
      <c r="AO756" s="19">
        <v>0</v>
      </c>
      <c r="AP756" s="19">
        <v>0</v>
      </c>
      <c r="AQ756" s="19">
        <v>0</v>
      </c>
      <c r="AR756" s="45">
        <v>0</v>
      </c>
      <c r="AS756" s="57">
        <f t="shared" si="1937"/>
        <v>0</v>
      </c>
      <c r="AT756" s="57">
        <f t="shared" si="1938"/>
        <v>0</v>
      </c>
      <c r="AU756" s="19">
        <v>0</v>
      </c>
      <c r="AV756" s="45">
        <v>0</v>
      </c>
      <c r="AW756" s="19">
        <v>0</v>
      </c>
      <c r="AX756" s="19">
        <v>0</v>
      </c>
      <c r="AY756" s="19">
        <v>0</v>
      </c>
      <c r="AZ756" s="19">
        <v>0</v>
      </c>
      <c r="BA756" s="19">
        <v>0</v>
      </c>
      <c r="BB756" s="19">
        <v>0</v>
      </c>
      <c r="BC756" s="19">
        <v>0</v>
      </c>
      <c r="BD756" s="19">
        <v>0</v>
      </c>
      <c r="BE756" s="19">
        <v>0</v>
      </c>
      <c r="BF756" s="19">
        <v>0</v>
      </c>
      <c r="BG756" s="19">
        <v>0</v>
      </c>
      <c r="BH756" s="19">
        <v>0</v>
      </c>
      <c r="BI756" s="58">
        <f t="shared" si="1939"/>
        <v>0</v>
      </c>
      <c r="BJ756" s="59">
        <f t="shared" si="1940"/>
        <v>0</v>
      </c>
      <c r="BK756" s="58">
        <f t="shared" si="1941"/>
        <v>0</v>
      </c>
      <c r="BL756" s="59">
        <f t="shared" si="1942"/>
        <v>0</v>
      </c>
    </row>
    <row r="757" spans="1:64" s="60" customFormat="1" ht="18" customHeight="1" thickBot="1" x14ac:dyDescent="0.3">
      <c r="A757" s="53" t="s">
        <v>20</v>
      </c>
      <c r="B757" s="54" t="s">
        <v>68</v>
      </c>
      <c r="C757" s="19">
        <v>0</v>
      </c>
      <c r="D757" s="45">
        <v>0</v>
      </c>
      <c r="E757" s="75">
        <v>0</v>
      </c>
      <c r="F757" s="45">
        <v>0</v>
      </c>
      <c r="G757" s="150">
        <v>0</v>
      </c>
      <c r="H757" s="150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0</v>
      </c>
      <c r="N757" s="19">
        <v>0</v>
      </c>
      <c r="O757" s="55">
        <f t="shared" si="1933"/>
        <v>0</v>
      </c>
      <c r="P757" s="55">
        <f t="shared" si="1934"/>
        <v>0</v>
      </c>
      <c r="Q757" s="19">
        <v>0</v>
      </c>
      <c r="R757" s="19">
        <v>0</v>
      </c>
      <c r="S757" s="19">
        <v>0</v>
      </c>
      <c r="T757" s="19">
        <v>0</v>
      </c>
      <c r="U757" s="19">
        <v>0</v>
      </c>
      <c r="V757" s="19">
        <v>0</v>
      </c>
      <c r="W757" s="19">
        <v>0</v>
      </c>
      <c r="X757" s="19">
        <v>0</v>
      </c>
      <c r="Y757" s="19">
        <v>0</v>
      </c>
      <c r="Z757" s="52">
        <v>0</v>
      </c>
      <c r="AA757" s="19">
        <v>0</v>
      </c>
      <c r="AB757" s="19">
        <v>0</v>
      </c>
      <c r="AC757" s="56">
        <f t="shared" si="1935"/>
        <v>0</v>
      </c>
      <c r="AD757" s="56">
        <f t="shared" si="1936"/>
        <v>0</v>
      </c>
      <c r="AE757" s="19">
        <v>0</v>
      </c>
      <c r="AF757" s="19">
        <v>0</v>
      </c>
      <c r="AG757" s="19">
        <v>0</v>
      </c>
      <c r="AH757" s="19">
        <v>0</v>
      </c>
      <c r="AI757" s="19">
        <v>0</v>
      </c>
      <c r="AJ757" s="19">
        <v>0</v>
      </c>
      <c r="AK757" s="19">
        <v>0</v>
      </c>
      <c r="AL757" s="19">
        <v>0</v>
      </c>
      <c r="AM757" s="19">
        <v>0</v>
      </c>
      <c r="AN757" s="19">
        <v>0</v>
      </c>
      <c r="AO757" s="19">
        <v>0</v>
      </c>
      <c r="AP757" s="19">
        <v>0</v>
      </c>
      <c r="AQ757" s="19">
        <v>0</v>
      </c>
      <c r="AR757" s="45">
        <v>0</v>
      </c>
      <c r="AS757" s="57">
        <f t="shared" si="1937"/>
        <v>0</v>
      </c>
      <c r="AT757" s="57">
        <f t="shared" si="1938"/>
        <v>0</v>
      </c>
      <c r="AU757" s="19">
        <v>0</v>
      </c>
      <c r="AV757" s="45">
        <v>0</v>
      </c>
      <c r="AW757" s="19">
        <v>0</v>
      </c>
      <c r="AX757" s="19">
        <v>0</v>
      </c>
      <c r="AY757" s="19">
        <v>0</v>
      </c>
      <c r="AZ757" s="19">
        <v>0</v>
      </c>
      <c r="BA757" s="19">
        <v>0</v>
      </c>
      <c r="BB757" s="19">
        <v>0</v>
      </c>
      <c r="BC757" s="19">
        <v>0</v>
      </c>
      <c r="BD757" s="19">
        <v>0</v>
      </c>
      <c r="BE757" s="19">
        <v>0</v>
      </c>
      <c r="BF757" s="19">
        <v>0</v>
      </c>
      <c r="BG757" s="19">
        <v>0</v>
      </c>
      <c r="BH757" s="19">
        <v>0</v>
      </c>
      <c r="BI757" s="58">
        <f t="shared" si="1939"/>
        <v>0</v>
      </c>
      <c r="BJ757" s="59">
        <f t="shared" si="1940"/>
        <v>0</v>
      </c>
      <c r="BK757" s="58">
        <f t="shared" si="1941"/>
        <v>0</v>
      </c>
      <c r="BL757" s="59">
        <f t="shared" si="1942"/>
        <v>0</v>
      </c>
    </row>
    <row r="758" spans="1:64" s="60" customFormat="1" ht="18" customHeight="1" thickBot="1" x14ac:dyDescent="0.3">
      <c r="A758" s="53" t="s">
        <v>5</v>
      </c>
      <c r="B758" s="54" t="s">
        <v>68</v>
      </c>
      <c r="C758" s="19">
        <v>0</v>
      </c>
      <c r="D758" s="45">
        <v>0</v>
      </c>
      <c r="E758" s="19">
        <v>0</v>
      </c>
      <c r="F758" s="45">
        <v>0</v>
      </c>
      <c r="G758" s="150">
        <v>0</v>
      </c>
      <c r="H758" s="150">
        <v>0</v>
      </c>
      <c r="I758" s="19">
        <v>0</v>
      </c>
      <c r="J758" s="19">
        <v>0</v>
      </c>
      <c r="K758" s="19">
        <v>0</v>
      </c>
      <c r="L758" s="19">
        <v>0</v>
      </c>
      <c r="M758" s="19">
        <v>0</v>
      </c>
      <c r="N758" s="19">
        <v>0</v>
      </c>
      <c r="O758" s="55">
        <f t="shared" si="1933"/>
        <v>0</v>
      </c>
      <c r="P758" s="55">
        <f t="shared" si="1934"/>
        <v>0</v>
      </c>
      <c r="Q758" s="19">
        <v>0</v>
      </c>
      <c r="R758" s="19">
        <v>0</v>
      </c>
      <c r="S758" s="19">
        <v>0</v>
      </c>
      <c r="T758" s="19">
        <v>0</v>
      </c>
      <c r="U758" s="19">
        <v>0</v>
      </c>
      <c r="V758" s="19">
        <v>0</v>
      </c>
      <c r="W758" s="19">
        <v>0</v>
      </c>
      <c r="X758" s="19">
        <v>0</v>
      </c>
      <c r="Y758" s="19">
        <v>0</v>
      </c>
      <c r="Z758" s="52">
        <v>0</v>
      </c>
      <c r="AA758" s="19">
        <v>0</v>
      </c>
      <c r="AB758" s="19">
        <v>0</v>
      </c>
      <c r="AC758" s="56">
        <f t="shared" si="1935"/>
        <v>0</v>
      </c>
      <c r="AD758" s="56">
        <f t="shared" si="1936"/>
        <v>0</v>
      </c>
      <c r="AE758" s="19">
        <v>0</v>
      </c>
      <c r="AF758" s="19">
        <v>0</v>
      </c>
      <c r="AG758" s="19">
        <v>0</v>
      </c>
      <c r="AH758" s="19">
        <v>0</v>
      </c>
      <c r="AI758" s="19">
        <v>0</v>
      </c>
      <c r="AJ758" s="19">
        <v>0</v>
      </c>
      <c r="AK758" s="19">
        <v>0</v>
      </c>
      <c r="AL758" s="19">
        <v>0</v>
      </c>
      <c r="AM758" s="19">
        <v>0</v>
      </c>
      <c r="AN758" s="19">
        <v>0</v>
      </c>
      <c r="AO758" s="19">
        <v>0</v>
      </c>
      <c r="AP758" s="19">
        <v>0</v>
      </c>
      <c r="AQ758" s="19">
        <v>0</v>
      </c>
      <c r="AR758" s="45">
        <v>0</v>
      </c>
      <c r="AS758" s="57">
        <f t="shared" si="1937"/>
        <v>0</v>
      </c>
      <c r="AT758" s="57">
        <f t="shared" si="1938"/>
        <v>0</v>
      </c>
      <c r="AU758" s="19">
        <v>0</v>
      </c>
      <c r="AV758" s="45">
        <v>0</v>
      </c>
      <c r="AW758" s="19">
        <v>0</v>
      </c>
      <c r="AX758" s="19">
        <v>0</v>
      </c>
      <c r="AY758" s="19">
        <v>0</v>
      </c>
      <c r="AZ758" s="19">
        <v>0</v>
      </c>
      <c r="BA758" s="19">
        <v>0</v>
      </c>
      <c r="BB758" s="19">
        <v>0</v>
      </c>
      <c r="BC758" s="19">
        <v>0</v>
      </c>
      <c r="BD758" s="19">
        <v>0</v>
      </c>
      <c r="BE758" s="19">
        <v>0</v>
      </c>
      <c r="BF758" s="19">
        <v>0</v>
      </c>
      <c r="BG758" s="19">
        <v>0</v>
      </c>
      <c r="BH758" s="19">
        <v>0</v>
      </c>
      <c r="BI758" s="58">
        <f t="shared" si="1939"/>
        <v>0</v>
      </c>
      <c r="BJ758" s="59">
        <f t="shared" si="1940"/>
        <v>0</v>
      </c>
      <c r="BK758" s="58">
        <f t="shared" si="1941"/>
        <v>0</v>
      </c>
      <c r="BL758" s="59">
        <f t="shared" si="1942"/>
        <v>0</v>
      </c>
    </row>
    <row r="759" spans="1:64" s="60" customFormat="1" ht="18" customHeight="1" thickBot="1" x14ac:dyDescent="0.3">
      <c r="A759" s="53" t="s">
        <v>25</v>
      </c>
      <c r="B759" s="54" t="s">
        <v>68</v>
      </c>
      <c r="C759" s="19">
        <v>0</v>
      </c>
      <c r="D759" s="45">
        <v>0</v>
      </c>
      <c r="E759" s="19">
        <v>0</v>
      </c>
      <c r="F759" s="45">
        <v>0</v>
      </c>
      <c r="G759" s="150">
        <v>0</v>
      </c>
      <c r="H759" s="150">
        <v>0</v>
      </c>
      <c r="I759" s="19">
        <v>0</v>
      </c>
      <c r="J759" s="19">
        <v>0</v>
      </c>
      <c r="K759" s="19">
        <v>0</v>
      </c>
      <c r="L759" s="19">
        <v>0</v>
      </c>
      <c r="M759" s="19">
        <v>0</v>
      </c>
      <c r="N759" s="19">
        <v>0</v>
      </c>
      <c r="O759" s="55">
        <f t="shared" si="1933"/>
        <v>0</v>
      </c>
      <c r="P759" s="55">
        <f t="shared" si="1934"/>
        <v>0</v>
      </c>
      <c r="Q759" s="19">
        <v>0</v>
      </c>
      <c r="R759" s="19">
        <v>0</v>
      </c>
      <c r="S759" s="19">
        <v>0</v>
      </c>
      <c r="T759" s="19">
        <v>0</v>
      </c>
      <c r="U759" s="19">
        <v>0</v>
      </c>
      <c r="V759" s="19">
        <v>0</v>
      </c>
      <c r="W759" s="19">
        <v>0</v>
      </c>
      <c r="X759" s="19">
        <v>0</v>
      </c>
      <c r="Y759" s="19">
        <v>0</v>
      </c>
      <c r="Z759" s="52">
        <v>0</v>
      </c>
      <c r="AA759" s="19">
        <v>0</v>
      </c>
      <c r="AB759" s="19">
        <v>0</v>
      </c>
      <c r="AC759" s="56">
        <f t="shared" si="1935"/>
        <v>0</v>
      </c>
      <c r="AD759" s="56">
        <f t="shared" si="1936"/>
        <v>0</v>
      </c>
      <c r="AE759" s="19">
        <v>0</v>
      </c>
      <c r="AF759" s="19">
        <v>0</v>
      </c>
      <c r="AG759" s="19">
        <v>0</v>
      </c>
      <c r="AH759" s="19">
        <v>0</v>
      </c>
      <c r="AI759" s="19">
        <v>0</v>
      </c>
      <c r="AJ759" s="19">
        <v>0</v>
      </c>
      <c r="AK759" s="19">
        <v>0</v>
      </c>
      <c r="AL759" s="19">
        <v>0</v>
      </c>
      <c r="AM759" s="19">
        <v>0</v>
      </c>
      <c r="AN759" s="19">
        <v>0</v>
      </c>
      <c r="AO759" s="19">
        <v>0</v>
      </c>
      <c r="AP759" s="19">
        <v>0</v>
      </c>
      <c r="AQ759" s="19">
        <v>0</v>
      </c>
      <c r="AR759" s="45">
        <v>0</v>
      </c>
      <c r="AS759" s="57">
        <f t="shared" si="1937"/>
        <v>0</v>
      </c>
      <c r="AT759" s="57">
        <f t="shared" si="1938"/>
        <v>0</v>
      </c>
      <c r="AU759" s="19">
        <v>0</v>
      </c>
      <c r="AV759" s="45">
        <v>0</v>
      </c>
      <c r="AW759" s="19">
        <v>0</v>
      </c>
      <c r="AX759" s="19">
        <v>0</v>
      </c>
      <c r="AY759" s="19">
        <v>0</v>
      </c>
      <c r="AZ759" s="19">
        <v>0</v>
      </c>
      <c r="BA759" s="19">
        <v>0</v>
      </c>
      <c r="BB759" s="19">
        <v>0</v>
      </c>
      <c r="BC759" s="19">
        <v>0</v>
      </c>
      <c r="BD759" s="19">
        <v>0</v>
      </c>
      <c r="BE759" s="19">
        <v>0</v>
      </c>
      <c r="BF759" s="19">
        <v>0</v>
      </c>
      <c r="BG759" s="19">
        <v>0</v>
      </c>
      <c r="BH759" s="19">
        <v>0</v>
      </c>
      <c r="BI759" s="58">
        <f t="shared" si="1939"/>
        <v>0</v>
      </c>
      <c r="BJ759" s="59">
        <f t="shared" si="1940"/>
        <v>0</v>
      </c>
      <c r="BK759" s="58">
        <f t="shared" si="1941"/>
        <v>0</v>
      </c>
      <c r="BL759" s="59">
        <f t="shared" si="1942"/>
        <v>0</v>
      </c>
    </row>
    <row r="760" spans="1:64" s="60" customFormat="1" ht="18" customHeight="1" thickBot="1" x14ac:dyDescent="0.3">
      <c r="A760" s="53" t="s">
        <v>6</v>
      </c>
      <c r="B760" s="54" t="s">
        <v>68</v>
      </c>
      <c r="C760" s="19">
        <v>300</v>
      </c>
      <c r="D760" s="45">
        <v>104589</v>
      </c>
      <c r="E760" s="19">
        <v>32</v>
      </c>
      <c r="F760" s="45">
        <v>18812</v>
      </c>
      <c r="G760" s="150">
        <v>24</v>
      </c>
      <c r="H760" s="150">
        <v>10625</v>
      </c>
      <c r="I760" s="19">
        <v>31</v>
      </c>
      <c r="J760" s="19">
        <v>1445</v>
      </c>
      <c r="K760" s="19">
        <v>41</v>
      </c>
      <c r="L760" s="19">
        <v>17183</v>
      </c>
      <c r="M760" s="19">
        <v>1</v>
      </c>
      <c r="N760" s="19">
        <v>45</v>
      </c>
      <c r="O760" s="55">
        <f t="shared" si="1933"/>
        <v>404</v>
      </c>
      <c r="P760" s="55">
        <f t="shared" si="1934"/>
        <v>142029</v>
      </c>
      <c r="Q760" s="19">
        <v>339</v>
      </c>
      <c r="R760" s="19">
        <v>89478</v>
      </c>
      <c r="S760" s="19">
        <v>5</v>
      </c>
      <c r="T760" s="19">
        <v>7465</v>
      </c>
      <c r="U760" s="19">
        <v>8</v>
      </c>
      <c r="V760" s="19">
        <v>21667</v>
      </c>
      <c r="W760" s="19">
        <v>0</v>
      </c>
      <c r="X760" s="19">
        <v>0</v>
      </c>
      <c r="Y760" s="19">
        <v>0</v>
      </c>
      <c r="Z760" s="52">
        <v>0</v>
      </c>
      <c r="AA760" s="19">
        <v>0</v>
      </c>
      <c r="AB760" s="19">
        <v>0</v>
      </c>
      <c r="AC760" s="56">
        <f t="shared" si="1935"/>
        <v>13</v>
      </c>
      <c r="AD760" s="56">
        <f t="shared" si="1936"/>
        <v>29132</v>
      </c>
      <c r="AE760" s="19">
        <v>0</v>
      </c>
      <c r="AF760" s="19">
        <v>0</v>
      </c>
      <c r="AG760" s="19">
        <v>2</v>
      </c>
      <c r="AH760" s="19">
        <v>1953</v>
      </c>
      <c r="AI760" s="19">
        <v>2</v>
      </c>
      <c r="AJ760" s="19">
        <v>2758</v>
      </c>
      <c r="AK760" s="19">
        <v>4</v>
      </c>
      <c r="AL760" s="19">
        <v>246</v>
      </c>
      <c r="AM760" s="19">
        <v>2</v>
      </c>
      <c r="AN760" s="19">
        <v>81</v>
      </c>
      <c r="AO760" s="19">
        <v>0</v>
      </c>
      <c r="AP760" s="19">
        <v>0</v>
      </c>
      <c r="AQ760" s="19">
        <v>0</v>
      </c>
      <c r="AR760" s="45">
        <v>0</v>
      </c>
      <c r="AS760" s="57">
        <f t="shared" si="1937"/>
        <v>427</v>
      </c>
      <c r="AT760" s="57">
        <f t="shared" si="1938"/>
        <v>176199</v>
      </c>
      <c r="AU760" s="19">
        <v>348</v>
      </c>
      <c r="AV760" s="45">
        <v>90826</v>
      </c>
      <c r="AW760" s="19">
        <v>122</v>
      </c>
      <c r="AX760" s="19">
        <v>50052</v>
      </c>
      <c r="AY760" s="19">
        <v>0</v>
      </c>
      <c r="AZ760" s="19">
        <v>0</v>
      </c>
      <c r="BA760" s="19">
        <v>3</v>
      </c>
      <c r="BB760" s="19">
        <v>6764</v>
      </c>
      <c r="BC760" s="19">
        <v>5</v>
      </c>
      <c r="BD760" s="19">
        <v>13528</v>
      </c>
      <c r="BE760" s="19">
        <v>61</v>
      </c>
      <c r="BF760" s="19">
        <v>30764</v>
      </c>
      <c r="BG760" s="19">
        <v>123</v>
      </c>
      <c r="BH760" s="19">
        <v>62012</v>
      </c>
      <c r="BI760" s="58">
        <f t="shared" si="1939"/>
        <v>192</v>
      </c>
      <c r="BJ760" s="59">
        <f t="shared" si="1940"/>
        <v>113068</v>
      </c>
      <c r="BK760" s="58">
        <f t="shared" si="1941"/>
        <v>619</v>
      </c>
      <c r="BL760" s="59">
        <f t="shared" si="1942"/>
        <v>289267</v>
      </c>
    </row>
    <row r="761" spans="1:64" s="60" customFormat="1" ht="18" customHeight="1" thickBot="1" x14ac:dyDescent="0.3">
      <c r="A761" s="53" t="s">
        <v>27</v>
      </c>
      <c r="B761" s="54" t="s">
        <v>68</v>
      </c>
      <c r="C761" s="19">
        <v>0</v>
      </c>
      <c r="D761" s="45">
        <v>0</v>
      </c>
      <c r="E761" s="19">
        <v>0</v>
      </c>
      <c r="F761" s="45">
        <v>0</v>
      </c>
      <c r="G761" s="150">
        <v>0</v>
      </c>
      <c r="H761" s="150">
        <v>0</v>
      </c>
      <c r="I761" s="19">
        <v>0</v>
      </c>
      <c r="J761" s="19">
        <v>0</v>
      </c>
      <c r="K761" s="19">
        <v>0</v>
      </c>
      <c r="L761" s="19">
        <v>0</v>
      </c>
      <c r="M761" s="19">
        <v>0</v>
      </c>
      <c r="N761" s="19">
        <v>0</v>
      </c>
      <c r="O761" s="55">
        <f t="shared" si="1933"/>
        <v>0</v>
      </c>
      <c r="P761" s="55">
        <f t="shared" si="1934"/>
        <v>0</v>
      </c>
      <c r="Q761" s="19">
        <v>0</v>
      </c>
      <c r="R761" s="19">
        <v>0</v>
      </c>
      <c r="S761" s="19">
        <v>0</v>
      </c>
      <c r="T761" s="19">
        <v>0</v>
      </c>
      <c r="U761" s="19">
        <v>0</v>
      </c>
      <c r="V761" s="19">
        <v>0</v>
      </c>
      <c r="W761" s="19">
        <v>0</v>
      </c>
      <c r="X761" s="19">
        <v>0</v>
      </c>
      <c r="Y761" s="19">
        <v>0</v>
      </c>
      <c r="Z761" s="52">
        <v>0</v>
      </c>
      <c r="AA761" s="19">
        <v>0</v>
      </c>
      <c r="AB761" s="19">
        <v>0</v>
      </c>
      <c r="AC761" s="56">
        <f t="shared" si="1935"/>
        <v>0</v>
      </c>
      <c r="AD761" s="56">
        <f t="shared" si="1936"/>
        <v>0</v>
      </c>
      <c r="AE761" s="19">
        <v>0</v>
      </c>
      <c r="AF761" s="19">
        <v>0</v>
      </c>
      <c r="AG761" s="19">
        <v>0</v>
      </c>
      <c r="AH761" s="19">
        <v>0</v>
      </c>
      <c r="AI761" s="19">
        <v>0</v>
      </c>
      <c r="AJ761" s="19">
        <v>0</v>
      </c>
      <c r="AK761" s="19">
        <v>0</v>
      </c>
      <c r="AL761" s="19">
        <v>0</v>
      </c>
      <c r="AM761" s="19">
        <v>0</v>
      </c>
      <c r="AN761" s="19">
        <v>0</v>
      </c>
      <c r="AO761" s="19">
        <v>0</v>
      </c>
      <c r="AP761" s="19">
        <v>0</v>
      </c>
      <c r="AQ761" s="19">
        <v>0</v>
      </c>
      <c r="AR761" s="45">
        <v>0</v>
      </c>
      <c r="AS761" s="57">
        <f t="shared" si="1937"/>
        <v>0</v>
      </c>
      <c r="AT761" s="57">
        <f t="shared" si="1938"/>
        <v>0</v>
      </c>
      <c r="AU761" s="19">
        <v>0</v>
      </c>
      <c r="AV761" s="45">
        <v>0</v>
      </c>
      <c r="AW761" s="19">
        <v>0</v>
      </c>
      <c r="AX761" s="19">
        <v>0</v>
      </c>
      <c r="AY761" s="19">
        <v>0</v>
      </c>
      <c r="AZ761" s="19">
        <v>0</v>
      </c>
      <c r="BA761" s="19">
        <v>0</v>
      </c>
      <c r="BB761" s="19">
        <v>0</v>
      </c>
      <c r="BC761" s="19">
        <v>0</v>
      </c>
      <c r="BD761" s="19">
        <v>0</v>
      </c>
      <c r="BE761" s="19">
        <v>0</v>
      </c>
      <c r="BF761" s="19">
        <v>0</v>
      </c>
      <c r="BG761" s="19">
        <v>0</v>
      </c>
      <c r="BH761" s="19">
        <v>0</v>
      </c>
      <c r="BI761" s="58">
        <f t="shared" si="1939"/>
        <v>0</v>
      </c>
      <c r="BJ761" s="59">
        <f t="shared" si="1940"/>
        <v>0</v>
      </c>
      <c r="BK761" s="58">
        <f t="shared" si="1941"/>
        <v>0</v>
      </c>
      <c r="BL761" s="59">
        <f t="shared" si="1942"/>
        <v>0</v>
      </c>
    </row>
    <row r="762" spans="1:64" s="60" customFormat="1" ht="18" customHeight="1" thickBot="1" x14ac:dyDescent="0.3">
      <c r="A762" s="53" t="s">
        <v>7</v>
      </c>
      <c r="B762" s="54" t="s">
        <v>68</v>
      </c>
      <c r="C762" s="19">
        <v>0</v>
      </c>
      <c r="D762" s="45">
        <v>0</v>
      </c>
      <c r="E762" s="19">
        <v>0</v>
      </c>
      <c r="F762" s="45">
        <v>0</v>
      </c>
      <c r="G762" s="150">
        <v>0</v>
      </c>
      <c r="H762" s="150">
        <v>0</v>
      </c>
      <c r="I762" s="19">
        <v>0</v>
      </c>
      <c r="J762" s="19">
        <v>0</v>
      </c>
      <c r="K762" s="19">
        <v>0</v>
      </c>
      <c r="L762" s="19">
        <v>0</v>
      </c>
      <c r="M762" s="19">
        <v>0</v>
      </c>
      <c r="N762" s="19">
        <v>0</v>
      </c>
      <c r="O762" s="55">
        <f t="shared" si="1933"/>
        <v>0</v>
      </c>
      <c r="P762" s="55">
        <f t="shared" si="1934"/>
        <v>0</v>
      </c>
      <c r="Q762" s="19">
        <v>0</v>
      </c>
      <c r="R762" s="19">
        <v>0</v>
      </c>
      <c r="S762" s="19">
        <v>0</v>
      </c>
      <c r="T762" s="19">
        <v>0</v>
      </c>
      <c r="U762" s="19">
        <v>0</v>
      </c>
      <c r="V762" s="19">
        <v>0</v>
      </c>
      <c r="W762" s="19">
        <v>0</v>
      </c>
      <c r="X762" s="19">
        <v>0</v>
      </c>
      <c r="Y762" s="19">
        <v>0</v>
      </c>
      <c r="Z762" s="52">
        <v>0</v>
      </c>
      <c r="AA762" s="19">
        <v>0</v>
      </c>
      <c r="AB762" s="19">
        <v>0</v>
      </c>
      <c r="AC762" s="56">
        <f t="shared" si="1935"/>
        <v>0</v>
      </c>
      <c r="AD762" s="56">
        <f t="shared" si="1936"/>
        <v>0</v>
      </c>
      <c r="AE762" s="19">
        <v>0</v>
      </c>
      <c r="AF762" s="19">
        <v>0</v>
      </c>
      <c r="AG762" s="19">
        <v>0</v>
      </c>
      <c r="AH762" s="19">
        <v>0</v>
      </c>
      <c r="AI762" s="19">
        <v>0</v>
      </c>
      <c r="AJ762" s="19">
        <v>0</v>
      </c>
      <c r="AK762" s="19">
        <v>0</v>
      </c>
      <c r="AL762" s="19">
        <v>0</v>
      </c>
      <c r="AM762" s="19">
        <v>0</v>
      </c>
      <c r="AN762" s="19">
        <v>0</v>
      </c>
      <c r="AO762" s="19">
        <v>0</v>
      </c>
      <c r="AP762" s="19">
        <v>0</v>
      </c>
      <c r="AQ762" s="19">
        <v>0</v>
      </c>
      <c r="AR762" s="45">
        <v>0</v>
      </c>
      <c r="AS762" s="57">
        <f t="shared" si="1937"/>
        <v>0</v>
      </c>
      <c r="AT762" s="57">
        <f t="shared" si="1938"/>
        <v>0</v>
      </c>
      <c r="AU762" s="19">
        <v>0</v>
      </c>
      <c r="AV762" s="45">
        <v>0</v>
      </c>
      <c r="AW762" s="19">
        <v>0</v>
      </c>
      <c r="AX762" s="19">
        <v>0</v>
      </c>
      <c r="AY762" s="19">
        <v>0</v>
      </c>
      <c r="AZ762" s="19">
        <v>0</v>
      </c>
      <c r="BA762" s="19">
        <v>0</v>
      </c>
      <c r="BB762" s="19">
        <v>0</v>
      </c>
      <c r="BC762" s="19">
        <v>0</v>
      </c>
      <c r="BD762" s="19">
        <v>0</v>
      </c>
      <c r="BE762" s="19">
        <v>0</v>
      </c>
      <c r="BF762" s="19">
        <v>0</v>
      </c>
      <c r="BG762" s="19">
        <v>0</v>
      </c>
      <c r="BH762" s="19">
        <v>0</v>
      </c>
      <c r="BI762" s="58">
        <f t="shared" si="1939"/>
        <v>0</v>
      </c>
      <c r="BJ762" s="59">
        <f t="shared" si="1940"/>
        <v>0</v>
      </c>
      <c r="BK762" s="58">
        <f t="shared" si="1941"/>
        <v>0</v>
      </c>
      <c r="BL762" s="59">
        <f t="shared" si="1942"/>
        <v>0</v>
      </c>
    </row>
    <row r="763" spans="1:64" s="60" customFormat="1" ht="18" customHeight="1" thickBot="1" x14ac:dyDescent="0.3">
      <c r="A763" s="53" t="s">
        <v>21</v>
      </c>
      <c r="B763" s="54" t="s">
        <v>68</v>
      </c>
      <c r="C763" s="19">
        <v>0</v>
      </c>
      <c r="D763" s="45">
        <v>0</v>
      </c>
      <c r="E763" s="19">
        <v>0</v>
      </c>
      <c r="F763" s="45">
        <v>0</v>
      </c>
      <c r="G763" s="150">
        <v>0</v>
      </c>
      <c r="H763" s="150">
        <v>0</v>
      </c>
      <c r="I763" s="19">
        <v>0</v>
      </c>
      <c r="J763" s="19">
        <v>0</v>
      </c>
      <c r="K763" s="19">
        <v>0</v>
      </c>
      <c r="L763" s="19">
        <v>0</v>
      </c>
      <c r="M763" s="19">
        <v>0</v>
      </c>
      <c r="N763" s="19">
        <v>0</v>
      </c>
      <c r="O763" s="55">
        <f t="shared" si="1933"/>
        <v>0</v>
      </c>
      <c r="P763" s="55">
        <f t="shared" si="1934"/>
        <v>0</v>
      </c>
      <c r="Q763" s="19">
        <v>0</v>
      </c>
      <c r="R763" s="19">
        <v>0</v>
      </c>
      <c r="S763" s="19">
        <v>0</v>
      </c>
      <c r="T763" s="19">
        <v>0</v>
      </c>
      <c r="U763" s="19">
        <v>0</v>
      </c>
      <c r="V763" s="19">
        <v>0</v>
      </c>
      <c r="W763" s="19">
        <v>0</v>
      </c>
      <c r="X763" s="19">
        <v>0</v>
      </c>
      <c r="Y763" s="19">
        <v>0</v>
      </c>
      <c r="Z763" s="52">
        <v>0</v>
      </c>
      <c r="AA763" s="19">
        <v>0</v>
      </c>
      <c r="AB763" s="19">
        <v>0</v>
      </c>
      <c r="AC763" s="56">
        <f t="shared" si="1935"/>
        <v>0</v>
      </c>
      <c r="AD763" s="56">
        <f t="shared" si="1936"/>
        <v>0</v>
      </c>
      <c r="AE763" s="19">
        <v>0</v>
      </c>
      <c r="AF763" s="19">
        <v>0</v>
      </c>
      <c r="AG763" s="19">
        <v>0</v>
      </c>
      <c r="AH763" s="19">
        <v>0</v>
      </c>
      <c r="AI763" s="19">
        <v>0</v>
      </c>
      <c r="AJ763" s="19">
        <v>0</v>
      </c>
      <c r="AK763" s="19">
        <v>0</v>
      </c>
      <c r="AL763" s="19">
        <v>0</v>
      </c>
      <c r="AM763" s="19">
        <v>0</v>
      </c>
      <c r="AN763" s="19">
        <v>0</v>
      </c>
      <c r="AO763" s="19">
        <v>0</v>
      </c>
      <c r="AP763" s="19">
        <v>0</v>
      </c>
      <c r="AQ763" s="19">
        <v>0</v>
      </c>
      <c r="AR763" s="45">
        <v>0</v>
      </c>
      <c r="AS763" s="57">
        <f t="shared" si="1937"/>
        <v>0</v>
      </c>
      <c r="AT763" s="57">
        <f t="shared" si="1938"/>
        <v>0</v>
      </c>
      <c r="AU763" s="19">
        <v>0</v>
      </c>
      <c r="AV763" s="45">
        <v>0</v>
      </c>
      <c r="AW763" s="19">
        <v>0</v>
      </c>
      <c r="AX763" s="19">
        <v>0</v>
      </c>
      <c r="AY763" s="19">
        <v>0</v>
      </c>
      <c r="AZ763" s="19">
        <v>0</v>
      </c>
      <c r="BA763" s="19">
        <v>0</v>
      </c>
      <c r="BB763" s="19">
        <v>0</v>
      </c>
      <c r="BC763" s="19">
        <v>0</v>
      </c>
      <c r="BD763" s="19">
        <v>0</v>
      </c>
      <c r="BE763" s="19">
        <v>0</v>
      </c>
      <c r="BF763" s="19">
        <v>0</v>
      </c>
      <c r="BG763" s="19">
        <v>0</v>
      </c>
      <c r="BH763" s="19">
        <v>0</v>
      </c>
      <c r="BI763" s="58">
        <f t="shared" si="1939"/>
        <v>0</v>
      </c>
      <c r="BJ763" s="59">
        <f t="shared" si="1940"/>
        <v>0</v>
      </c>
      <c r="BK763" s="58">
        <f t="shared" si="1941"/>
        <v>0</v>
      </c>
      <c r="BL763" s="59">
        <f t="shared" si="1942"/>
        <v>0</v>
      </c>
    </row>
    <row r="764" spans="1:64" s="60" customFormat="1" ht="18" customHeight="1" thickBot="1" x14ac:dyDescent="0.3">
      <c r="A764" s="53" t="s">
        <v>8</v>
      </c>
      <c r="B764" s="54" t="s">
        <v>68</v>
      </c>
      <c r="C764" s="19">
        <v>0</v>
      </c>
      <c r="D764" s="45">
        <v>0</v>
      </c>
      <c r="E764" s="19">
        <v>0</v>
      </c>
      <c r="F764" s="45">
        <v>0</v>
      </c>
      <c r="G764" s="150">
        <v>0</v>
      </c>
      <c r="H764" s="150">
        <v>0</v>
      </c>
      <c r="I764" s="19">
        <v>0</v>
      </c>
      <c r="J764" s="19">
        <v>0</v>
      </c>
      <c r="K764" s="19">
        <v>0</v>
      </c>
      <c r="L764" s="19">
        <v>0</v>
      </c>
      <c r="M764" s="19">
        <v>0</v>
      </c>
      <c r="N764" s="19">
        <v>0</v>
      </c>
      <c r="O764" s="55">
        <f t="shared" si="1933"/>
        <v>0</v>
      </c>
      <c r="P764" s="55">
        <f t="shared" si="1934"/>
        <v>0</v>
      </c>
      <c r="Q764" s="19">
        <v>0</v>
      </c>
      <c r="R764" s="19">
        <v>0</v>
      </c>
      <c r="S764" s="19">
        <v>0</v>
      </c>
      <c r="T764" s="19">
        <v>0</v>
      </c>
      <c r="U764" s="19">
        <v>0</v>
      </c>
      <c r="V764" s="19">
        <v>0</v>
      </c>
      <c r="W764" s="19">
        <v>0</v>
      </c>
      <c r="X764" s="19">
        <v>0</v>
      </c>
      <c r="Y764" s="19">
        <v>0</v>
      </c>
      <c r="Z764" s="52">
        <v>0</v>
      </c>
      <c r="AA764" s="19">
        <v>0</v>
      </c>
      <c r="AB764" s="19">
        <v>0</v>
      </c>
      <c r="AC764" s="56">
        <f t="shared" si="1935"/>
        <v>0</v>
      </c>
      <c r="AD764" s="56">
        <f t="shared" si="1936"/>
        <v>0</v>
      </c>
      <c r="AE764" s="19">
        <v>0</v>
      </c>
      <c r="AF764" s="19">
        <v>0</v>
      </c>
      <c r="AG764" s="19">
        <v>0</v>
      </c>
      <c r="AH764" s="19">
        <v>0</v>
      </c>
      <c r="AI764" s="19">
        <v>0</v>
      </c>
      <c r="AJ764" s="19">
        <v>0</v>
      </c>
      <c r="AK764" s="19">
        <v>0</v>
      </c>
      <c r="AL764" s="19">
        <v>0</v>
      </c>
      <c r="AM764" s="19">
        <v>0</v>
      </c>
      <c r="AN764" s="19">
        <v>0</v>
      </c>
      <c r="AO764" s="19">
        <v>0</v>
      </c>
      <c r="AP764" s="19">
        <v>0</v>
      </c>
      <c r="AQ764" s="19">
        <v>0</v>
      </c>
      <c r="AR764" s="45">
        <v>0</v>
      </c>
      <c r="AS764" s="57">
        <f t="shared" si="1937"/>
        <v>0</v>
      </c>
      <c r="AT764" s="57">
        <f t="shared" si="1938"/>
        <v>0</v>
      </c>
      <c r="AU764" s="19">
        <v>0</v>
      </c>
      <c r="AV764" s="45">
        <v>0</v>
      </c>
      <c r="AW764" s="19">
        <v>0</v>
      </c>
      <c r="AX764" s="19">
        <v>0</v>
      </c>
      <c r="AY764" s="19">
        <v>0</v>
      </c>
      <c r="AZ764" s="19">
        <v>0</v>
      </c>
      <c r="BA764" s="19">
        <v>0</v>
      </c>
      <c r="BB764" s="19">
        <v>0</v>
      </c>
      <c r="BC764" s="19">
        <v>0</v>
      </c>
      <c r="BD764" s="19">
        <v>0</v>
      </c>
      <c r="BE764" s="19">
        <v>0</v>
      </c>
      <c r="BF764" s="19">
        <v>0</v>
      </c>
      <c r="BG764" s="19">
        <v>0</v>
      </c>
      <c r="BH764" s="19">
        <v>0</v>
      </c>
      <c r="BI764" s="58">
        <f t="shared" si="1939"/>
        <v>0</v>
      </c>
      <c r="BJ764" s="59">
        <f t="shared" si="1940"/>
        <v>0</v>
      </c>
      <c r="BK764" s="58">
        <f t="shared" si="1941"/>
        <v>0</v>
      </c>
      <c r="BL764" s="59">
        <f t="shared" si="1942"/>
        <v>0</v>
      </c>
    </row>
    <row r="765" spans="1:64" s="60" customFormat="1" ht="18" customHeight="1" thickBot="1" x14ac:dyDescent="0.3">
      <c r="A765" s="53" t="s">
        <v>9</v>
      </c>
      <c r="B765" s="54" t="s">
        <v>68</v>
      </c>
      <c r="C765" s="19">
        <v>0</v>
      </c>
      <c r="D765" s="45">
        <v>0</v>
      </c>
      <c r="E765" s="19">
        <v>0</v>
      </c>
      <c r="F765" s="45">
        <v>0</v>
      </c>
      <c r="G765" s="150">
        <v>0</v>
      </c>
      <c r="H765" s="150">
        <v>0</v>
      </c>
      <c r="I765" s="19">
        <v>0</v>
      </c>
      <c r="J765" s="19">
        <v>0</v>
      </c>
      <c r="K765" s="19">
        <v>0</v>
      </c>
      <c r="L765" s="19">
        <v>0</v>
      </c>
      <c r="M765" s="19">
        <v>0</v>
      </c>
      <c r="N765" s="19">
        <v>0</v>
      </c>
      <c r="O765" s="55">
        <f t="shared" si="1933"/>
        <v>0</v>
      </c>
      <c r="P765" s="55">
        <f t="shared" si="1934"/>
        <v>0</v>
      </c>
      <c r="Q765" s="19">
        <v>0</v>
      </c>
      <c r="R765" s="19">
        <v>0</v>
      </c>
      <c r="S765" s="19">
        <v>0</v>
      </c>
      <c r="T765" s="19">
        <v>0</v>
      </c>
      <c r="U765" s="19">
        <v>0</v>
      </c>
      <c r="V765" s="19">
        <v>0</v>
      </c>
      <c r="W765" s="19">
        <v>0</v>
      </c>
      <c r="X765" s="19">
        <v>0</v>
      </c>
      <c r="Y765" s="19">
        <v>0</v>
      </c>
      <c r="Z765" s="52">
        <v>0</v>
      </c>
      <c r="AA765" s="19">
        <v>0</v>
      </c>
      <c r="AB765" s="19">
        <v>0</v>
      </c>
      <c r="AC765" s="56">
        <f t="shared" si="1935"/>
        <v>0</v>
      </c>
      <c r="AD765" s="56">
        <f t="shared" si="1936"/>
        <v>0</v>
      </c>
      <c r="AE765" s="19">
        <v>0</v>
      </c>
      <c r="AF765" s="19">
        <v>0</v>
      </c>
      <c r="AG765" s="19">
        <v>0</v>
      </c>
      <c r="AH765" s="19">
        <v>0</v>
      </c>
      <c r="AI765" s="19">
        <v>0</v>
      </c>
      <c r="AJ765" s="19">
        <v>0</v>
      </c>
      <c r="AK765" s="19">
        <v>0</v>
      </c>
      <c r="AL765" s="19">
        <v>0</v>
      </c>
      <c r="AM765" s="19">
        <v>0</v>
      </c>
      <c r="AN765" s="19">
        <v>0</v>
      </c>
      <c r="AO765" s="19">
        <v>0</v>
      </c>
      <c r="AP765" s="19">
        <v>0</v>
      </c>
      <c r="AQ765" s="19">
        <v>0</v>
      </c>
      <c r="AR765" s="45">
        <v>0</v>
      </c>
      <c r="AS765" s="57">
        <f t="shared" si="1937"/>
        <v>0</v>
      </c>
      <c r="AT765" s="57">
        <f t="shared" si="1938"/>
        <v>0</v>
      </c>
      <c r="AU765" s="19">
        <v>0</v>
      </c>
      <c r="AV765" s="45">
        <v>0</v>
      </c>
      <c r="AW765" s="19">
        <v>0</v>
      </c>
      <c r="AX765" s="19">
        <v>0</v>
      </c>
      <c r="AY765" s="19">
        <v>0</v>
      </c>
      <c r="AZ765" s="19">
        <v>0</v>
      </c>
      <c r="BA765" s="19">
        <v>0</v>
      </c>
      <c r="BB765" s="19">
        <v>0</v>
      </c>
      <c r="BC765" s="19">
        <v>0</v>
      </c>
      <c r="BD765" s="19">
        <v>0</v>
      </c>
      <c r="BE765" s="19">
        <v>0</v>
      </c>
      <c r="BF765" s="19">
        <v>0</v>
      </c>
      <c r="BG765" s="19">
        <v>0</v>
      </c>
      <c r="BH765" s="19">
        <v>0</v>
      </c>
      <c r="BI765" s="58">
        <f t="shared" si="1939"/>
        <v>0</v>
      </c>
      <c r="BJ765" s="59">
        <f t="shared" si="1940"/>
        <v>0</v>
      </c>
      <c r="BK765" s="58">
        <f t="shared" si="1941"/>
        <v>0</v>
      </c>
      <c r="BL765" s="59">
        <f t="shared" si="1942"/>
        <v>0</v>
      </c>
    </row>
    <row r="766" spans="1:64" s="60" customFormat="1" ht="18" customHeight="1" thickBot="1" x14ac:dyDescent="0.3">
      <c r="A766" s="53" t="s">
        <v>10</v>
      </c>
      <c r="B766" s="54" t="s">
        <v>68</v>
      </c>
      <c r="C766" s="19">
        <v>0</v>
      </c>
      <c r="D766" s="45">
        <v>0</v>
      </c>
      <c r="E766" s="19">
        <v>0</v>
      </c>
      <c r="F766" s="45">
        <v>0</v>
      </c>
      <c r="G766" s="150">
        <v>0</v>
      </c>
      <c r="H766" s="150">
        <v>0</v>
      </c>
      <c r="I766" s="19">
        <v>0</v>
      </c>
      <c r="J766" s="19">
        <v>0</v>
      </c>
      <c r="K766" s="19">
        <v>0</v>
      </c>
      <c r="L766" s="19">
        <v>0</v>
      </c>
      <c r="M766" s="19">
        <v>0</v>
      </c>
      <c r="N766" s="19">
        <v>0</v>
      </c>
      <c r="O766" s="55">
        <f t="shared" si="1933"/>
        <v>0</v>
      </c>
      <c r="P766" s="55">
        <f t="shared" si="1934"/>
        <v>0</v>
      </c>
      <c r="Q766" s="19">
        <v>0</v>
      </c>
      <c r="R766" s="19">
        <v>0</v>
      </c>
      <c r="S766" s="19">
        <v>0</v>
      </c>
      <c r="T766" s="19">
        <v>0</v>
      </c>
      <c r="U766" s="19">
        <v>0</v>
      </c>
      <c r="V766" s="19">
        <v>0</v>
      </c>
      <c r="W766" s="19">
        <v>0</v>
      </c>
      <c r="X766" s="19">
        <v>0</v>
      </c>
      <c r="Y766" s="19">
        <v>0</v>
      </c>
      <c r="Z766" s="52">
        <v>0</v>
      </c>
      <c r="AA766" s="19">
        <v>0</v>
      </c>
      <c r="AB766" s="19">
        <v>0</v>
      </c>
      <c r="AC766" s="56">
        <f t="shared" si="1935"/>
        <v>0</v>
      </c>
      <c r="AD766" s="56">
        <f t="shared" si="1936"/>
        <v>0</v>
      </c>
      <c r="AE766" s="19">
        <v>0</v>
      </c>
      <c r="AF766" s="19">
        <v>0</v>
      </c>
      <c r="AG766" s="19">
        <v>0</v>
      </c>
      <c r="AH766" s="19">
        <v>0</v>
      </c>
      <c r="AI766" s="19">
        <v>0</v>
      </c>
      <c r="AJ766" s="19">
        <v>0</v>
      </c>
      <c r="AK766" s="19">
        <v>0</v>
      </c>
      <c r="AL766" s="19">
        <v>0</v>
      </c>
      <c r="AM766" s="19">
        <v>0</v>
      </c>
      <c r="AN766" s="19">
        <v>0</v>
      </c>
      <c r="AO766" s="19">
        <v>0</v>
      </c>
      <c r="AP766" s="19">
        <v>0</v>
      </c>
      <c r="AQ766" s="19">
        <v>0</v>
      </c>
      <c r="AR766" s="45">
        <v>0</v>
      </c>
      <c r="AS766" s="57">
        <f t="shared" si="1937"/>
        <v>0</v>
      </c>
      <c r="AT766" s="57">
        <f t="shared" si="1938"/>
        <v>0</v>
      </c>
      <c r="AU766" s="19">
        <v>0</v>
      </c>
      <c r="AV766" s="45">
        <v>0</v>
      </c>
      <c r="AW766" s="19">
        <v>0</v>
      </c>
      <c r="AX766" s="19">
        <v>0</v>
      </c>
      <c r="AY766" s="19">
        <v>0</v>
      </c>
      <c r="AZ766" s="19">
        <v>0</v>
      </c>
      <c r="BA766" s="19">
        <v>0</v>
      </c>
      <c r="BB766" s="19">
        <v>0</v>
      </c>
      <c r="BC766" s="19">
        <v>0</v>
      </c>
      <c r="BD766" s="19">
        <v>0</v>
      </c>
      <c r="BE766" s="19">
        <v>0</v>
      </c>
      <c r="BF766" s="19">
        <v>0</v>
      </c>
      <c r="BG766" s="19">
        <v>0</v>
      </c>
      <c r="BH766" s="19">
        <v>0</v>
      </c>
      <c r="BI766" s="58">
        <f t="shared" si="1939"/>
        <v>0</v>
      </c>
      <c r="BJ766" s="59">
        <f t="shared" si="1940"/>
        <v>0</v>
      </c>
      <c r="BK766" s="58">
        <f t="shared" si="1941"/>
        <v>0</v>
      </c>
      <c r="BL766" s="59">
        <f t="shared" si="1942"/>
        <v>0</v>
      </c>
    </row>
    <row r="767" spans="1:64" s="60" customFormat="1" ht="18" customHeight="1" thickBot="1" x14ac:dyDescent="0.3">
      <c r="A767" s="53" t="s">
        <v>11</v>
      </c>
      <c r="B767" s="54" t="s">
        <v>68</v>
      </c>
      <c r="C767" s="19">
        <v>0</v>
      </c>
      <c r="D767" s="45">
        <v>0</v>
      </c>
      <c r="E767" s="19">
        <v>0</v>
      </c>
      <c r="F767" s="45">
        <v>0</v>
      </c>
      <c r="G767" s="150">
        <v>0</v>
      </c>
      <c r="H767" s="150">
        <v>0</v>
      </c>
      <c r="I767" s="19">
        <v>0</v>
      </c>
      <c r="J767" s="19">
        <v>0</v>
      </c>
      <c r="K767" s="19">
        <v>0</v>
      </c>
      <c r="L767" s="19">
        <v>0</v>
      </c>
      <c r="M767" s="19">
        <v>0</v>
      </c>
      <c r="N767" s="19">
        <v>0</v>
      </c>
      <c r="O767" s="55">
        <f t="shared" si="1933"/>
        <v>0</v>
      </c>
      <c r="P767" s="55">
        <f t="shared" si="1934"/>
        <v>0</v>
      </c>
      <c r="Q767" s="19">
        <v>0</v>
      </c>
      <c r="R767" s="19">
        <v>0</v>
      </c>
      <c r="S767" s="19">
        <v>0</v>
      </c>
      <c r="T767" s="19">
        <v>0</v>
      </c>
      <c r="U767" s="19">
        <v>0</v>
      </c>
      <c r="V767" s="19">
        <v>0</v>
      </c>
      <c r="W767" s="19">
        <v>0</v>
      </c>
      <c r="X767" s="19">
        <v>0</v>
      </c>
      <c r="Y767" s="19">
        <v>0</v>
      </c>
      <c r="Z767" s="52">
        <v>0</v>
      </c>
      <c r="AA767" s="19">
        <v>0</v>
      </c>
      <c r="AB767" s="19">
        <v>0</v>
      </c>
      <c r="AC767" s="56">
        <f t="shared" si="1935"/>
        <v>0</v>
      </c>
      <c r="AD767" s="56">
        <f t="shared" si="1936"/>
        <v>0</v>
      </c>
      <c r="AE767" s="19">
        <v>0</v>
      </c>
      <c r="AF767" s="19">
        <v>0</v>
      </c>
      <c r="AG767" s="19">
        <v>0</v>
      </c>
      <c r="AH767" s="19">
        <v>0</v>
      </c>
      <c r="AI767" s="19">
        <v>0</v>
      </c>
      <c r="AJ767" s="19">
        <v>0</v>
      </c>
      <c r="AK767" s="19">
        <v>0</v>
      </c>
      <c r="AL767" s="19">
        <v>0</v>
      </c>
      <c r="AM767" s="19">
        <v>0</v>
      </c>
      <c r="AN767" s="19">
        <v>0</v>
      </c>
      <c r="AO767" s="19">
        <v>0</v>
      </c>
      <c r="AP767" s="19">
        <v>0</v>
      </c>
      <c r="AQ767" s="19">
        <v>0</v>
      </c>
      <c r="AR767" s="45">
        <v>0</v>
      </c>
      <c r="AS767" s="57">
        <f t="shared" si="1937"/>
        <v>0</v>
      </c>
      <c r="AT767" s="57">
        <f t="shared" si="1938"/>
        <v>0</v>
      </c>
      <c r="AU767" s="19">
        <v>0</v>
      </c>
      <c r="AV767" s="45">
        <v>0</v>
      </c>
      <c r="AW767" s="19">
        <v>0</v>
      </c>
      <c r="AX767" s="19">
        <v>0</v>
      </c>
      <c r="AY767" s="19">
        <v>0</v>
      </c>
      <c r="AZ767" s="19">
        <v>0</v>
      </c>
      <c r="BA767" s="19">
        <v>0</v>
      </c>
      <c r="BB767" s="19">
        <v>0</v>
      </c>
      <c r="BC767" s="19">
        <v>0</v>
      </c>
      <c r="BD767" s="19">
        <v>0</v>
      </c>
      <c r="BE767" s="19">
        <v>0</v>
      </c>
      <c r="BF767" s="19">
        <v>0</v>
      </c>
      <c r="BG767" s="19">
        <v>0</v>
      </c>
      <c r="BH767" s="19">
        <v>0</v>
      </c>
      <c r="BI767" s="58">
        <f t="shared" si="1939"/>
        <v>0</v>
      </c>
      <c r="BJ767" s="59">
        <f t="shared" si="1940"/>
        <v>0</v>
      </c>
      <c r="BK767" s="58">
        <f t="shared" si="1941"/>
        <v>0</v>
      </c>
      <c r="BL767" s="59">
        <f t="shared" si="1942"/>
        <v>0</v>
      </c>
    </row>
    <row r="768" spans="1:64" s="60" customFormat="1" ht="18" customHeight="1" thickBot="1" x14ac:dyDescent="0.3">
      <c r="A768" s="53" t="s">
        <v>12</v>
      </c>
      <c r="B768" s="54" t="s">
        <v>68</v>
      </c>
      <c r="C768" s="19">
        <v>0</v>
      </c>
      <c r="D768" s="45">
        <v>0</v>
      </c>
      <c r="E768" s="21">
        <v>0</v>
      </c>
      <c r="F768" s="45">
        <v>0</v>
      </c>
      <c r="G768" s="150">
        <v>0</v>
      </c>
      <c r="H768" s="150">
        <v>0</v>
      </c>
      <c r="I768" s="19">
        <v>0</v>
      </c>
      <c r="J768" s="19">
        <v>0</v>
      </c>
      <c r="K768" s="19">
        <v>0</v>
      </c>
      <c r="L768" s="19">
        <v>0</v>
      </c>
      <c r="M768" s="19">
        <v>0</v>
      </c>
      <c r="N768" s="19">
        <v>0</v>
      </c>
      <c r="O768" s="55">
        <f t="shared" si="1933"/>
        <v>0</v>
      </c>
      <c r="P768" s="55">
        <f t="shared" si="1934"/>
        <v>0</v>
      </c>
      <c r="Q768" s="19">
        <v>0</v>
      </c>
      <c r="R768" s="19">
        <v>0</v>
      </c>
      <c r="S768" s="19">
        <v>0</v>
      </c>
      <c r="T768" s="19">
        <v>0</v>
      </c>
      <c r="U768" s="19">
        <v>0</v>
      </c>
      <c r="V768" s="19">
        <v>0</v>
      </c>
      <c r="W768" s="19">
        <v>0</v>
      </c>
      <c r="X768" s="19">
        <v>0</v>
      </c>
      <c r="Y768" s="19">
        <v>0</v>
      </c>
      <c r="Z768" s="52">
        <v>0</v>
      </c>
      <c r="AA768" s="19">
        <v>0</v>
      </c>
      <c r="AB768" s="19">
        <v>0</v>
      </c>
      <c r="AC768" s="56">
        <f t="shared" si="1935"/>
        <v>0</v>
      </c>
      <c r="AD768" s="56">
        <f t="shared" si="1936"/>
        <v>0</v>
      </c>
      <c r="AE768" s="19">
        <v>0</v>
      </c>
      <c r="AF768" s="19">
        <v>0</v>
      </c>
      <c r="AG768" s="19">
        <v>0</v>
      </c>
      <c r="AH768" s="19">
        <v>0</v>
      </c>
      <c r="AI768" s="19">
        <v>0</v>
      </c>
      <c r="AJ768" s="19">
        <v>0</v>
      </c>
      <c r="AK768" s="19">
        <v>0</v>
      </c>
      <c r="AL768" s="19">
        <v>0</v>
      </c>
      <c r="AM768" s="19">
        <v>0</v>
      </c>
      <c r="AN768" s="19">
        <v>0</v>
      </c>
      <c r="AO768" s="19">
        <v>0</v>
      </c>
      <c r="AP768" s="19">
        <v>0</v>
      </c>
      <c r="AQ768" s="19">
        <v>0</v>
      </c>
      <c r="AR768" s="45">
        <v>0</v>
      </c>
      <c r="AS768" s="57">
        <f t="shared" si="1937"/>
        <v>0</v>
      </c>
      <c r="AT768" s="57">
        <f t="shared" si="1938"/>
        <v>0</v>
      </c>
      <c r="AU768" s="19">
        <v>0</v>
      </c>
      <c r="AV768" s="45">
        <v>0</v>
      </c>
      <c r="AW768" s="19">
        <v>0</v>
      </c>
      <c r="AX768" s="19">
        <v>0</v>
      </c>
      <c r="AY768" s="19">
        <v>0</v>
      </c>
      <c r="AZ768" s="19">
        <v>0</v>
      </c>
      <c r="BA768" s="19">
        <v>0</v>
      </c>
      <c r="BB768" s="19">
        <v>0</v>
      </c>
      <c r="BC768" s="19">
        <v>0</v>
      </c>
      <c r="BD768" s="19">
        <v>0</v>
      </c>
      <c r="BE768" s="19">
        <v>0</v>
      </c>
      <c r="BF768" s="19">
        <v>0</v>
      </c>
      <c r="BG768" s="19">
        <v>0</v>
      </c>
      <c r="BH768" s="19">
        <v>0</v>
      </c>
      <c r="BI768" s="58">
        <f t="shared" si="1939"/>
        <v>0</v>
      </c>
      <c r="BJ768" s="59">
        <f t="shared" si="1940"/>
        <v>0</v>
      </c>
      <c r="BK768" s="58">
        <f t="shared" si="1941"/>
        <v>0</v>
      </c>
      <c r="BL768" s="59">
        <f t="shared" si="1942"/>
        <v>0</v>
      </c>
    </row>
    <row r="769" spans="1:64" s="60" customFormat="1" ht="18" customHeight="1" thickBot="1" x14ac:dyDescent="0.3">
      <c r="A769" s="53" t="s">
        <v>26</v>
      </c>
      <c r="B769" s="54" t="s">
        <v>68</v>
      </c>
      <c r="C769" s="19">
        <v>0</v>
      </c>
      <c r="D769" s="45">
        <v>0</v>
      </c>
      <c r="E769" s="19">
        <v>0</v>
      </c>
      <c r="F769" s="45">
        <v>0</v>
      </c>
      <c r="G769" s="150">
        <v>0</v>
      </c>
      <c r="H769" s="150">
        <v>0</v>
      </c>
      <c r="I769" s="19">
        <v>0</v>
      </c>
      <c r="J769" s="19">
        <v>0</v>
      </c>
      <c r="K769" s="19">
        <v>0</v>
      </c>
      <c r="L769" s="19">
        <v>0</v>
      </c>
      <c r="M769" s="19">
        <v>0</v>
      </c>
      <c r="N769" s="19">
        <v>0</v>
      </c>
      <c r="O769" s="55">
        <f t="shared" si="1933"/>
        <v>0</v>
      </c>
      <c r="P769" s="55">
        <f t="shared" si="1934"/>
        <v>0</v>
      </c>
      <c r="Q769" s="19">
        <v>0</v>
      </c>
      <c r="R769" s="19">
        <v>0</v>
      </c>
      <c r="S769" s="19">
        <v>0</v>
      </c>
      <c r="T769" s="19">
        <v>0</v>
      </c>
      <c r="U769" s="19">
        <v>0</v>
      </c>
      <c r="V769" s="19">
        <v>0</v>
      </c>
      <c r="W769" s="19">
        <v>0</v>
      </c>
      <c r="X769" s="19">
        <v>0</v>
      </c>
      <c r="Y769" s="19">
        <v>0</v>
      </c>
      <c r="Z769" s="52">
        <v>0</v>
      </c>
      <c r="AA769" s="19">
        <v>0</v>
      </c>
      <c r="AB769" s="19">
        <v>0</v>
      </c>
      <c r="AC769" s="56">
        <f t="shared" si="1935"/>
        <v>0</v>
      </c>
      <c r="AD769" s="56">
        <f t="shared" si="1936"/>
        <v>0</v>
      </c>
      <c r="AE769" s="19">
        <v>0</v>
      </c>
      <c r="AF769" s="19">
        <v>0</v>
      </c>
      <c r="AG769" s="19">
        <v>0</v>
      </c>
      <c r="AH769" s="19">
        <v>0</v>
      </c>
      <c r="AI769" s="19">
        <v>0</v>
      </c>
      <c r="AJ769" s="19">
        <v>0</v>
      </c>
      <c r="AK769" s="19">
        <v>0</v>
      </c>
      <c r="AL769" s="19">
        <v>0</v>
      </c>
      <c r="AM769" s="19">
        <v>0</v>
      </c>
      <c r="AN769" s="19">
        <v>0</v>
      </c>
      <c r="AO769" s="19">
        <v>0</v>
      </c>
      <c r="AP769" s="19">
        <v>0</v>
      </c>
      <c r="AQ769" s="19">
        <v>0</v>
      </c>
      <c r="AR769" s="45">
        <v>0</v>
      </c>
      <c r="AS769" s="57">
        <f t="shared" si="1937"/>
        <v>0</v>
      </c>
      <c r="AT769" s="57">
        <f t="shared" si="1938"/>
        <v>0</v>
      </c>
      <c r="AU769" s="19">
        <v>0</v>
      </c>
      <c r="AV769" s="45">
        <v>0</v>
      </c>
      <c r="AW769" s="19">
        <v>0</v>
      </c>
      <c r="AX769" s="19">
        <v>0</v>
      </c>
      <c r="AY769" s="19">
        <v>0</v>
      </c>
      <c r="AZ769" s="19">
        <v>0</v>
      </c>
      <c r="BA769" s="19">
        <v>0</v>
      </c>
      <c r="BB769" s="19">
        <v>0</v>
      </c>
      <c r="BC769" s="19">
        <v>0</v>
      </c>
      <c r="BD769" s="19">
        <v>0</v>
      </c>
      <c r="BE769" s="19">
        <v>0</v>
      </c>
      <c r="BF769" s="19">
        <v>0</v>
      </c>
      <c r="BG769" s="19">
        <v>0</v>
      </c>
      <c r="BH769" s="19">
        <v>0</v>
      </c>
      <c r="BI769" s="58">
        <f t="shared" si="1939"/>
        <v>0</v>
      </c>
      <c r="BJ769" s="59">
        <f t="shared" si="1940"/>
        <v>0</v>
      </c>
      <c r="BK769" s="58">
        <f t="shared" si="1941"/>
        <v>0</v>
      </c>
      <c r="BL769" s="59">
        <f t="shared" si="1942"/>
        <v>0</v>
      </c>
    </row>
    <row r="770" spans="1:64" s="60" customFormat="1" ht="18" customHeight="1" thickBot="1" x14ac:dyDescent="0.3">
      <c r="A770" s="53" t="s">
        <v>13</v>
      </c>
      <c r="B770" s="54" t="s">
        <v>68</v>
      </c>
      <c r="C770" s="19">
        <v>0</v>
      </c>
      <c r="D770" s="45">
        <v>0</v>
      </c>
      <c r="E770" s="79">
        <v>0</v>
      </c>
      <c r="F770" s="45">
        <v>0</v>
      </c>
      <c r="G770" s="150">
        <v>0</v>
      </c>
      <c r="H770" s="150">
        <v>0</v>
      </c>
      <c r="I770" s="19">
        <v>0</v>
      </c>
      <c r="J770" s="19">
        <v>0</v>
      </c>
      <c r="K770" s="19">
        <v>0</v>
      </c>
      <c r="L770" s="19">
        <v>0</v>
      </c>
      <c r="M770" s="19">
        <v>0</v>
      </c>
      <c r="N770" s="19">
        <v>0</v>
      </c>
      <c r="O770" s="55">
        <f t="shared" si="1933"/>
        <v>0</v>
      </c>
      <c r="P770" s="55">
        <f t="shared" si="1934"/>
        <v>0</v>
      </c>
      <c r="Q770" s="19">
        <v>0</v>
      </c>
      <c r="R770" s="19">
        <v>0</v>
      </c>
      <c r="S770" s="19">
        <v>0</v>
      </c>
      <c r="T770" s="19">
        <v>0</v>
      </c>
      <c r="U770" s="19">
        <v>0</v>
      </c>
      <c r="V770" s="19">
        <v>0</v>
      </c>
      <c r="W770" s="19">
        <v>0</v>
      </c>
      <c r="X770" s="19">
        <v>0</v>
      </c>
      <c r="Y770" s="19">
        <v>0</v>
      </c>
      <c r="Z770" s="52">
        <v>0</v>
      </c>
      <c r="AA770" s="19">
        <v>0</v>
      </c>
      <c r="AB770" s="19">
        <v>0</v>
      </c>
      <c r="AC770" s="56">
        <f t="shared" si="1935"/>
        <v>0</v>
      </c>
      <c r="AD770" s="56">
        <f t="shared" si="1936"/>
        <v>0</v>
      </c>
      <c r="AE770" s="19">
        <v>0</v>
      </c>
      <c r="AF770" s="19">
        <v>0</v>
      </c>
      <c r="AG770" s="19">
        <v>0</v>
      </c>
      <c r="AH770" s="19">
        <v>0</v>
      </c>
      <c r="AI770" s="19">
        <v>0</v>
      </c>
      <c r="AJ770" s="19">
        <v>0</v>
      </c>
      <c r="AK770" s="19">
        <v>0</v>
      </c>
      <c r="AL770" s="19">
        <v>0</v>
      </c>
      <c r="AM770" s="19">
        <v>0</v>
      </c>
      <c r="AN770" s="19">
        <v>0</v>
      </c>
      <c r="AO770" s="19">
        <v>0</v>
      </c>
      <c r="AP770" s="19">
        <v>0</v>
      </c>
      <c r="AQ770" s="19">
        <v>0</v>
      </c>
      <c r="AR770" s="45">
        <v>0</v>
      </c>
      <c r="AS770" s="57">
        <f t="shared" si="1937"/>
        <v>0</v>
      </c>
      <c r="AT770" s="57">
        <f t="shared" si="1938"/>
        <v>0</v>
      </c>
      <c r="AU770" s="19">
        <v>0</v>
      </c>
      <c r="AV770" s="45">
        <v>0</v>
      </c>
      <c r="AW770" s="19">
        <v>0</v>
      </c>
      <c r="AX770" s="19">
        <v>0</v>
      </c>
      <c r="AY770" s="19">
        <v>0</v>
      </c>
      <c r="AZ770" s="19">
        <v>0</v>
      </c>
      <c r="BA770" s="19">
        <v>0</v>
      </c>
      <c r="BB770" s="19">
        <v>0</v>
      </c>
      <c r="BC770" s="19">
        <v>0</v>
      </c>
      <c r="BD770" s="19">
        <v>0</v>
      </c>
      <c r="BE770" s="19">
        <v>0</v>
      </c>
      <c r="BF770" s="19">
        <v>0</v>
      </c>
      <c r="BG770" s="19">
        <v>0</v>
      </c>
      <c r="BH770" s="19">
        <v>0</v>
      </c>
      <c r="BI770" s="58">
        <f t="shared" si="1939"/>
        <v>0</v>
      </c>
      <c r="BJ770" s="59">
        <f t="shared" si="1940"/>
        <v>0</v>
      </c>
      <c r="BK770" s="58">
        <f t="shared" si="1941"/>
        <v>0</v>
      </c>
      <c r="BL770" s="59">
        <f t="shared" si="1942"/>
        <v>0</v>
      </c>
    </row>
    <row r="771" spans="1:64" s="60" customFormat="1" ht="18" customHeight="1" thickBot="1" x14ac:dyDescent="0.3">
      <c r="A771" s="53" t="s">
        <v>24</v>
      </c>
      <c r="B771" s="54" t="s">
        <v>68</v>
      </c>
      <c r="C771" s="19">
        <v>0</v>
      </c>
      <c r="D771" s="45">
        <v>0</v>
      </c>
      <c r="E771" s="73">
        <v>0</v>
      </c>
      <c r="F771" s="45">
        <v>0</v>
      </c>
      <c r="G771" s="150">
        <v>0</v>
      </c>
      <c r="H771" s="150">
        <v>0</v>
      </c>
      <c r="I771" s="19">
        <v>0</v>
      </c>
      <c r="J771" s="19">
        <v>0</v>
      </c>
      <c r="K771" s="19">
        <v>0</v>
      </c>
      <c r="L771" s="19">
        <v>0</v>
      </c>
      <c r="M771" s="19">
        <v>0</v>
      </c>
      <c r="N771" s="19">
        <v>0</v>
      </c>
      <c r="O771" s="55">
        <f t="shared" si="1933"/>
        <v>0</v>
      </c>
      <c r="P771" s="55">
        <f t="shared" si="1934"/>
        <v>0</v>
      </c>
      <c r="Q771" s="19">
        <v>0</v>
      </c>
      <c r="R771" s="19">
        <v>0</v>
      </c>
      <c r="S771" s="19">
        <v>0</v>
      </c>
      <c r="T771" s="19">
        <v>0</v>
      </c>
      <c r="U771" s="19">
        <v>0</v>
      </c>
      <c r="V771" s="19">
        <v>0</v>
      </c>
      <c r="W771" s="19">
        <v>0</v>
      </c>
      <c r="X771" s="19">
        <v>0</v>
      </c>
      <c r="Y771" s="19">
        <v>0</v>
      </c>
      <c r="Z771" s="52">
        <v>0</v>
      </c>
      <c r="AA771" s="19">
        <v>0</v>
      </c>
      <c r="AB771" s="19">
        <v>0</v>
      </c>
      <c r="AC771" s="56">
        <f t="shared" si="1935"/>
        <v>0</v>
      </c>
      <c r="AD771" s="56">
        <f t="shared" si="1936"/>
        <v>0</v>
      </c>
      <c r="AE771" s="19">
        <v>0</v>
      </c>
      <c r="AF771" s="19">
        <v>0</v>
      </c>
      <c r="AG771" s="19">
        <v>0</v>
      </c>
      <c r="AH771" s="19">
        <v>0</v>
      </c>
      <c r="AI771" s="19">
        <v>0</v>
      </c>
      <c r="AJ771" s="19">
        <v>0</v>
      </c>
      <c r="AK771" s="19">
        <v>0</v>
      </c>
      <c r="AL771" s="19">
        <v>0</v>
      </c>
      <c r="AM771" s="19">
        <v>0</v>
      </c>
      <c r="AN771" s="19">
        <v>0</v>
      </c>
      <c r="AO771" s="19">
        <v>0</v>
      </c>
      <c r="AP771" s="19">
        <v>0</v>
      </c>
      <c r="AQ771" s="19">
        <v>0</v>
      </c>
      <c r="AR771" s="45">
        <v>0</v>
      </c>
      <c r="AS771" s="57">
        <f t="shared" si="1937"/>
        <v>0</v>
      </c>
      <c r="AT771" s="57">
        <f t="shared" si="1938"/>
        <v>0</v>
      </c>
      <c r="AU771" s="19">
        <v>0</v>
      </c>
      <c r="AV771" s="45">
        <v>0</v>
      </c>
      <c r="AW771" s="19">
        <v>0</v>
      </c>
      <c r="AX771" s="19">
        <v>0</v>
      </c>
      <c r="AY771" s="19">
        <v>0</v>
      </c>
      <c r="AZ771" s="19">
        <v>0</v>
      </c>
      <c r="BA771" s="19">
        <v>0</v>
      </c>
      <c r="BB771" s="19">
        <v>0</v>
      </c>
      <c r="BC771" s="19">
        <v>0</v>
      </c>
      <c r="BD771" s="19">
        <v>0</v>
      </c>
      <c r="BE771" s="19">
        <v>0</v>
      </c>
      <c r="BF771" s="19">
        <v>0</v>
      </c>
      <c r="BG771" s="19">
        <v>0</v>
      </c>
      <c r="BH771" s="19">
        <v>0</v>
      </c>
      <c r="BI771" s="58">
        <f t="shared" si="1939"/>
        <v>0</v>
      </c>
      <c r="BJ771" s="59">
        <f t="shared" si="1940"/>
        <v>0</v>
      </c>
      <c r="BK771" s="58">
        <f t="shared" si="1941"/>
        <v>0</v>
      </c>
      <c r="BL771" s="59">
        <f t="shared" si="1942"/>
        <v>0</v>
      </c>
    </row>
    <row r="772" spans="1:64" s="60" customFormat="1" ht="18" customHeight="1" thickBot="1" x14ac:dyDescent="0.3">
      <c r="A772" s="53" t="s">
        <v>14</v>
      </c>
      <c r="B772" s="54" t="s">
        <v>68</v>
      </c>
      <c r="C772" s="19">
        <v>0</v>
      </c>
      <c r="D772" s="45">
        <v>0</v>
      </c>
      <c r="E772" s="19">
        <v>0</v>
      </c>
      <c r="F772" s="45">
        <v>0</v>
      </c>
      <c r="G772" s="150">
        <v>0</v>
      </c>
      <c r="H772" s="150">
        <v>0</v>
      </c>
      <c r="I772" s="19">
        <v>0</v>
      </c>
      <c r="J772" s="19">
        <v>0</v>
      </c>
      <c r="K772" s="19">
        <v>0</v>
      </c>
      <c r="L772" s="19">
        <v>0</v>
      </c>
      <c r="M772" s="19">
        <v>0</v>
      </c>
      <c r="N772" s="19">
        <v>0</v>
      </c>
      <c r="O772" s="55">
        <f t="shared" si="1933"/>
        <v>0</v>
      </c>
      <c r="P772" s="55">
        <f t="shared" si="1934"/>
        <v>0</v>
      </c>
      <c r="Q772" s="19">
        <v>0</v>
      </c>
      <c r="R772" s="19">
        <v>0</v>
      </c>
      <c r="S772" s="19">
        <v>0</v>
      </c>
      <c r="T772" s="19">
        <v>0</v>
      </c>
      <c r="U772" s="19">
        <v>0</v>
      </c>
      <c r="V772" s="19">
        <v>0</v>
      </c>
      <c r="W772" s="19">
        <v>0</v>
      </c>
      <c r="X772" s="19">
        <v>0</v>
      </c>
      <c r="Y772" s="19">
        <v>0</v>
      </c>
      <c r="Z772" s="52">
        <v>0</v>
      </c>
      <c r="AA772" s="19">
        <v>0</v>
      </c>
      <c r="AB772" s="19">
        <v>0</v>
      </c>
      <c r="AC772" s="56">
        <f t="shared" si="1935"/>
        <v>0</v>
      </c>
      <c r="AD772" s="56">
        <f t="shared" si="1936"/>
        <v>0</v>
      </c>
      <c r="AE772" s="19">
        <v>0</v>
      </c>
      <c r="AF772" s="19">
        <v>0</v>
      </c>
      <c r="AG772" s="19">
        <v>0</v>
      </c>
      <c r="AH772" s="19">
        <v>0</v>
      </c>
      <c r="AI772" s="19">
        <v>0</v>
      </c>
      <c r="AJ772" s="19">
        <v>0</v>
      </c>
      <c r="AK772" s="19">
        <v>0</v>
      </c>
      <c r="AL772" s="19">
        <v>0</v>
      </c>
      <c r="AM772" s="19">
        <v>0</v>
      </c>
      <c r="AN772" s="19">
        <v>0</v>
      </c>
      <c r="AO772" s="19">
        <v>0</v>
      </c>
      <c r="AP772" s="19">
        <v>0</v>
      </c>
      <c r="AQ772" s="19">
        <v>0</v>
      </c>
      <c r="AR772" s="45">
        <v>0</v>
      </c>
      <c r="AS772" s="57">
        <f t="shared" si="1937"/>
        <v>0</v>
      </c>
      <c r="AT772" s="57">
        <f t="shared" si="1938"/>
        <v>0</v>
      </c>
      <c r="AU772" s="19">
        <v>0</v>
      </c>
      <c r="AV772" s="45">
        <v>0</v>
      </c>
      <c r="AW772" s="19">
        <v>0</v>
      </c>
      <c r="AX772" s="19">
        <v>0</v>
      </c>
      <c r="AY772" s="19">
        <v>0</v>
      </c>
      <c r="AZ772" s="19">
        <v>0</v>
      </c>
      <c r="BA772" s="19">
        <v>0</v>
      </c>
      <c r="BB772" s="19">
        <v>0</v>
      </c>
      <c r="BC772" s="19">
        <v>0</v>
      </c>
      <c r="BD772" s="19">
        <v>0</v>
      </c>
      <c r="BE772" s="19">
        <v>0</v>
      </c>
      <c r="BF772" s="19">
        <v>0</v>
      </c>
      <c r="BG772" s="19">
        <v>0</v>
      </c>
      <c r="BH772" s="19">
        <v>0</v>
      </c>
      <c r="BI772" s="58">
        <f t="shared" si="1939"/>
        <v>0</v>
      </c>
      <c r="BJ772" s="59">
        <f t="shared" si="1940"/>
        <v>0</v>
      </c>
      <c r="BK772" s="58">
        <f t="shared" si="1941"/>
        <v>0</v>
      </c>
      <c r="BL772" s="59">
        <f t="shared" si="1942"/>
        <v>0</v>
      </c>
    </row>
    <row r="773" spans="1:64" s="60" customFormat="1" ht="18" customHeight="1" thickBot="1" x14ac:dyDescent="0.3">
      <c r="A773" s="53" t="s">
        <v>15</v>
      </c>
      <c r="B773" s="54" t="s">
        <v>68</v>
      </c>
      <c r="C773" s="19">
        <v>0</v>
      </c>
      <c r="D773" s="45">
        <v>0</v>
      </c>
      <c r="E773" s="19">
        <v>0</v>
      </c>
      <c r="F773" s="45">
        <v>0</v>
      </c>
      <c r="G773" s="150">
        <v>0</v>
      </c>
      <c r="H773" s="150">
        <v>0</v>
      </c>
      <c r="I773" s="19">
        <v>0</v>
      </c>
      <c r="J773" s="19">
        <v>0</v>
      </c>
      <c r="K773" s="19">
        <v>0</v>
      </c>
      <c r="L773" s="19">
        <v>0</v>
      </c>
      <c r="M773" s="19">
        <v>0</v>
      </c>
      <c r="N773" s="19">
        <v>0</v>
      </c>
      <c r="O773" s="55">
        <f t="shared" si="1933"/>
        <v>0</v>
      </c>
      <c r="P773" s="55">
        <f t="shared" si="1934"/>
        <v>0</v>
      </c>
      <c r="Q773" s="19">
        <v>0</v>
      </c>
      <c r="R773" s="19">
        <v>0</v>
      </c>
      <c r="S773" s="19">
        <v>0</v>
      </c>
      <c r="T773" s="19">
        <v>0</v>
      </c>
      <c r="U773" s="19">
        <v>0</v>
      </c>
      <c r="V773" s="19">
        <v>0</v>
      </c>
      <c r="W773" s="19">
        <v>0</v>
      </c>
      <c r="X773" s="19">
        <v>0</v>
      </c>
      <c r="Y773" s="19">
        <v>0</v>
      </c>
      <c r="Z773" s="52">
        <v>0</v>
      </c>
      <c r="AA773" s="19">
        <v>0</v>
      </c>
      <c r="AB773" s="19">
        <v>0</v>
      </c>
      <c r="AC773" s="56">
        <f t="shared" si="1935"/>
        <v>0</v>
      </c>
      <c r="AD773" s="56">
        <f t="shared" si="1936"/>
        <v>0</v>
      </c>
      <c r="AE773" s="19">
        <v>0</v>
      </c>
      <c r="AF773" s="19">
        <v>0</v>
      </c>
      <c r="AG773" s="19">
        <v>0</v>
      </c>
      <c r="AH773" s="19">
        <v>0</v>
      </c>
      <c r="AI773" s="19">
        <v>0</v>
      </c>
      <c r="AJ773" s="19">
        <v>0</v>
      </c>
      <c r="AK773" s="19">
        <v>0</v>
      </c>
      <c r="AL773" s="19">
        <v>0</v>
      </c>
      <c r="AM773" s="19">
        <v>0</v>
      </c>
      <c r="AN773" s="19">
        <v>0</v>
      </c>
      <c r="AO773" s="19">
        <v>0</v>
      </c>
      <c r="AP773" s="19">
        <v>0</v>
      </c>
      <c r="AQ773" s="19">
        <v>0</v>
      </c>
      <c r="AR773" s="45">
        <v>0</v>
      </c>
      <c r="AS773" s="57">
        <f t="shared" si="1937"/>
        <v>0</v>
      </c>
      <c r="AT773" s="57">
        <f t="shared" si="1938"/>
        <v>0</v>
      </c>
      <c r="AU773" s="19">
        <v>0</v>
      </c>
      <c r="AV773" s="45">
        <v>0</v>
      </c>
      <c r="AW773" s="19">
        <v>0</v>
      </c>
      <c r="AX773" s="19">
        <v>0</v>
      </c>
      <c r="AY773" s="19">
        <v>0</v>
      </c>
      <c r="AZ773" s="19">
        <v>0</v>
      </c>
      <c r="BA773" s="19">
        <v>0</v>
      </c>
      <c r="BB773" s="19">
        <v>0</v>
      </c>
      <c r="BC773" s="19">
        <v>0</v>
      </c>
      <c r="BD773" s="19">
        <v>0</v>
      </c>
      <c r="BE773" s="19">
        <v>0</v>
      </c>
      <c r="BF773" s="19">
        <v>0</v>
      </c>
      <c r="BG773" s="19">
        <v>0</v>
      </c>
      <c r="BH773" s="19">
        <v>0</v>
      </c>
      <c r="BI773" s="58">
        <f t="shared" si="1939"/>
        <v>0</v>
      </c>
      <c r="BJ773" s="59">
        <f t="shared" si="1940"/>
        <v>0</v>
      </c>
      <c r="BK773" s="58">
        <f t="shared" si="1941"/>
        <v>0</v>
      </c>
      <c r="BL773" s="59">
        <f t="shared" si="1942"/>
        <v>0</v>
      </c>
    </row>
    <row r="774" spans="1:64" s="60" customFormat="1" ht="18" customHeight="1" thickBot="1" x14ac:dyDescent="0.3">
      <c r="A774" s="53" t="s">
        <v>22</v>
      </c>
      <c r="B774" s="54" t="s">
        <v>68</v>
      </c>
      <c r="C774" s="19">
        <v>0</v>
      </c>
      <c r="D774" s="45">
        <v>0</v>
      </c>
      <c r="E774" s="77">
        <v>0</v>
      </c>
      <c r="F774" s="45">
        <v>0</v>
      </c>
      <c r="G774" s="150">
        <v>0</v>
      </c>
      <c r="H774" s="150">
        <v>0</v>
      </c>
      <c r="I774" s="19">
        <v>0</v>
      </c>
      <c r="J774" s="19">
        <v>0</v>
      </c>
      <c r="K774" s="19">
        <v>0</v>
      </c>
      <c r="L774" s="19">
        <v>0</v>
      </c>
      <c r="M774" s="19">
        <v>0</v>
      </c>
      <c r="N774" s="19">
        <v>0</v>
      </c>
      <c r="O774" s="55">
        <f t="shared" si="1933"/>
        <v>0</v>
      </c>
      <c r="P774" s="55">
        <f t="shared" si="1934"/>
        <v>0</v>
      </c>
      <c r="Q774" s="19">
        <v>0</v>
      </c>
      <c r="R774" s="19">
        <v>0</v>
      </c>
      <c r="S774" s="19">
        <v>0</v>
      </c>
      <c r="T774" s="19">
        <v>0</v>
      </c>
      <c r="U774" s="19">
        <v>0</v>
      </c>
      <c r="V774" s="19">
        <v>0</v>
      </c>
      <c r="W774" s="19">
        <v>0</v>
      </c>
      <c r="X774" s="19">
        <v>0</v>
      </c>
      <c r="Y774" s="19">
        <v>0</v>
      </c>
      <c r="Z774" s="52">
        <v>0</v>
      </c>
      <c r="AA774" s="19">
        <v>0</v>
      </c>
      <c r="AB774" s="19">
        <v>0</v>
      </c>
      <c r="AC774" s="56">
        <f t="shared" si="1935"/>
        <v>0</v>
      </c>
      <c r="AD774" s="56">
        <f t="shared" si="1936"/>
        <v>0</v>
      </c>
      <c r="AE774" s="19">
        <v>0</v>
      </c>
      <c r="AF774" s="19">
        <v>0</v>
      </c>
      <c r="AG774" s="19">
        <v>0</v>
      </c>
      <c r="AH774" s="19">
        <v>0</v>
      </c>
      <c r="AI774" s="19">
        <v>0</v>
      </c>
      <c r="AJ774" s="19">
        <v>0</v>
      </c>
      <c r="AK774" s="19">
        <v>0</v>
      </c>
      <c r="AL774" s="19">
        <v>0</v>
      </c>
      <c r="AM774" s="19">
        <v>0</v>
      </c>
      <c r="AN774" s="19">
        <v>0</v>
      </c>
      <c r="AO774" s="19">
        <v>0</v>
      </c>
      <c r="AP774" s="19">
        <v>0</v>
      </c>
      <c r="AQ774" s="19">
        <v>0</v>
      </c>
      <c r="AR774" s="45">
        <v>0</v>
      </c>
      <c r="AS774" s="57">
        <f t="shared" si="1937"/>
        <v>0</v>
      </c>
      <c r="AT774" s="57">
        <f t="shared" si="1938"/>
        <v>0</v>
      </c>
      <c r="AU774" s="19">
        <v>0</v>
      </c>
      <c r="AV774" s="45">
        <v>0</v>
      </c>
      <c r="AW774" s="19">
        <v>0</v>
      </c>
      <c r="AX774" s="19">
        <v>0</v>
      </c>
      <c r="AY774" s="19">
        <v>0</v>
      </c>
      <c r="AZ774" s="19">
        <v>0</v>
      </c>
      <c r="BA774" s="19">
        <v>0</v>
      </c>
      <c r="BB774" s="19">
        <v>0</v>
      </c>
      <c r="BC774" s="19">
        <v>0</v>
      </c>
      <c r="BD774" s="19">
        <v>0</v>
      </c>
      <c r="BE774" s="19">
        <v>0</v>
      </c>
      <c r="BF774" s="19">
        <v>0</v>
      </c>
      <c r="BG774" s="19">
        <v>0</v>
      </c>
      <c r="BH774" s="19">
        <v>0</v>
      </c>
      <c r="BI774" s="58">
        <f t="shared" si="1939"/>
        <v>0</v>
      </c>
      <c r="BJ774" s="59">
        <f t="shared" si="1940"/>
        <v>0</v>
      </c>
      <c r="BK774" s="58">
        <f t="shared" si="1941"/>
        <v>0</v>
      </c>
      <c r="BL774" s="59">
        <f t="shared" si="1942"/>
        <v>0</v>
      </c>
    </row>
    <row r="775" spans="1:64" s="60" customFormat="1" ht="18" customHeight="1" thickBot="1" x14ac:dyDescent="0.3">
      <c r="A775" s="53" t="s">
        <v>23</v>
      </c>
      <c r="B775" s="54" t="s">
        <v>68</v>
      </c>
      <c r="C775" s="19">
        <v>0</v>
      </c>
      <c r="D775" s="45">
        <v>0</v>
      </c>
      <c r="E775" s="19">
        <v>0</v>
      </c>
      <c r="F775" s="45">
        <v>0</v>
      </c>
      <c r="G775" s="150">
        <v>0</v>
      </c>
      <c r="H775" s="150">
        <v>0</v>
      </c>
      <c r="I775" s="19">
        <v>0</v>
      </c>
      <c r="J775" s="19">
        <v>0</v>
      </c>
      <c r="K775" s="19">
        <v>0</v>
      </c>
      <c r="L775" s="19">
        <v>0</v>
      </c>
      <c r="M775" s="19">
        <v>0</v>
      </c>
      <c r="N775" s="19">
        <v>0</v>
      </c>
      <c r="O775" s="55">
        <f t="shared" si="1933"/>
        <v>0</v>
      </c>
      <c r="P775" s="55">
        <f t="shared" si="1934"/>
        <v>0</v>
      </c>
      <c r="Q775" s="19">
        <v>0</v>
      </c>
      <c r="R775" s="19">
        <v>0</v>
      </c>
      <c r="S775" s="19">
        <v>0</v>
      </c>
      <c r="T775" s="19">
        <v>0</v>
      </c>
      <c r="U775" s="19">
        <v>0</v>
      </c>
      <c r="V775" s="19">
        <v>0</v>
      </c>
      <c r="W775" s="19">
        <v>0</v>
      </c>
      <c r="X775" s="19">
        <v>0</v>
      </c>
      <c r="Y775" s="19">
        <v>0</v>
      </c>
      <c r="Z775" s="52">
        <v>0</v>
      </c>
      <c r="AA775" s="19">
        <v>0</v>
      </c>
      <c r="AB775" s="19">
        <v>0</v>
      </c>
      <c r="AC775" s="56">
        <f t="shared" si="1935"/>
        <v>0</v>
      </c>
      <c r="AD775" s="56">
        <f t="shared" si="1936"/>
        <v>0</v>
      </c>
      <c r="AE775" s="19">
        <v>0</v>
      </c>
      <c r="AF775" s="19">
        <v>0</v>
      </c>
      <c r="AG775" s="19">
        <v>0</v>
      </c>
      <c r="AH775" s="19">
        <v>0</v>
      </c>
      <c r="AI775" s="19">
        <v>0</v>
      </c>
      <c r="AJ775" s="19">
        <v>0</v>
      </c>
      <c r="AK775" s="19">
        <v>0</v>
      </c>
      <c r="AL775" s="19">
        <v>0</v>
      </c>
      <c r="AM775" s="19">
        <v>0</v>
      </c>
      <c r="AN775" s="19">
        <v>0</v>
      </c>
      <c r="AO775" s="19">
        <v>0</v>
      </c>
      <c r="AP775" s="19">
        <v>0</v>
      </c>
      <c r="AQ775" s="19">
        <v>0</v>
      </c>
      <c r="AR775" s="45">
        <v>0</v>
      </c>
      <c r="AS775" s="57">
        <f t="shared" si="1937"/>
        <v>0</v>
      </c>
      <c r="AT775" s="57">
        <f t="shared" si="1938"/>
        <v>0</v>
      </c>
      <c r="AU775" s="19">
        <v>0</v>
      </c>
      <c r="AV775" s="45">
        <v>0</v>
      </c>
      <c r="AW775" s="19">
        <v>0</v>
      </c>
      <c r="AX775" s="19">
        <v>0</v>
      </c>
      <c r="AY775" s="19">
        <v>0</v>
      </c>
      <c r="AZ775" s="19">
        <v>0</v>
      </c>
      <c r="BA775" s="19">
        <v>0</v>
      </c>
      <c r="BB775" s="19">
        <v>0</v>
      </c>
      <c r="BC775" s="19">
        <v>0</v>
      </c>
      <c r="BD775" s="19">
        <v>0</v>
      </c>
      <c r="BE775" s="19">
        <v>0</v>
      </c>
      <c r="BF775" s="19">
        <v>0</v>
      </c>
      <c r="BG775" s="19">
        <v>0</v>
      </c>
      <c r="BH775" s="19">
        <v>0</v>
      </c>
      <c r="BI775" s="58">
        <f t="shared" si="1939"/>
        <v>0</v>
      </c>
      <c r="BJ775" s="59">
        <f t="shared" si="1940"/>
        <v>0</v>
      </c>
      <c r="BK775" s="58">
        <f t="shared" si="1941"/>
        <v>0</v>
      </c>
      <c r="BL775" s="59">
        <f t="shared" si="1942"/>
        <v>0</v>
      </c>
    </row>
    <row r="776" spans="1:64" s="60" customFormat="1" ht="20.25" customHeight="1" thickBot="1" x14ac:dyDescent="0.3">
      <c r="A776" s="3">
        <v>35</v>
      </c>
      <c r="B776" s="4" t="s">
        <v>68</v>
      </c>
      <c r="C776" s="30">
        <f>SUM(C756:C775)</f>
        <v>300</v>
      </c>
      <c r="D776" s="2">
        <f>SUM(D756:D775)</f>
        <v>104589</v>
      </c>
      <c r="E776" s="30">
        <f>SUM(E756:E775)</f>
        <v>32</v>
      </c>
      <c r="F776" s="2">
        <f>SUM(F756:F775)</f>
        <v>18812</v>
      </c>
      <c r="G776" s="30">
        <f t="shared" ref="G776" si="2059">SUM(G756:G775)</f>
        <v>24</v>
      </c>
      <c r="H776" s="2">
        <f t="shared" ref="H776" si="2060">SUM(H756:H775)</f>
        <v>10625</v>
      </c>
      <c r="I776" s="30">
        <f t="shared" ref="I776" si="2061">SUM(I756:I775)</f>
        <v>31</v>
      </c>
      <c r="J776" s="2">
        <f t="shared" ref="J776" si="2062">SUM(J756:J775)</f>
        <v>1445</v>
      </c>
      <c r="K776" s="30">
        <f t="shared" ref="K776" si="2063">SUM(K756:K775)</f>
        <v>41</v>
      </c>
      <c r="L776" s="2">
        <f t="shared" ref="L776" si="2064">SUM(L756:L775)</f>
        <v>17183</v>
      </c>
      <c r="M776" s="30">
        <f t="shared" ref="M776" si="2065">SUM(M756:M775)</f>
        <v>1</v>
      </c>
      <c r="N776" s="2">
        <f t="shared" ref="N776" si="2066">SUM(N756:N775)</f>
        <v>45</v>
      </c>
      <c r="O776" s="30">
        <f t="shared" ref="O776" si="2067">SUM(O756:O775)</f>
        <v>404</v>
      </c>
      <c r="P776" s="2">
        <f t="shared" ref="P776" si="2068">SUM(P756:P775)</f>
        <v>142029</v>
      </c>
      <c r="Q776" s="30">
        <f t="shared" ref="Q776" si="2069">SUM(Q756:Q775)</f>
        <v>339</v>
      </c>
      <c r="R776" s="2">
        <f t="shared" ref="R776" si="2070">SUM(R756:R775)</f>
        <v>89478</v>
      </c>
      <c r="S776" s="30">
        <f t="shared" ref="S776" si="2071">SUM(S756:S775)</f>
        <v>5</v>
      </c>
      <c r="T776" s="2">
        <f t="shared" ref="T776" si="2072">SUM(T756:T775)</f>
        <v>7465</v>
      </c>
      <c r="U776" s="30">
        <f t="shared" ref="U776" si="2073">SUM(U756:U775)</f>
        <v>8</v>
      </c>
      <c r="V776" s="2">
        <f t="shared" ref="V776" si="2074">SUM(V756:V775)</f>
        <v>21667</v>
      </c>
      <c r="W776" s="30">
        <f t="shared" ref="W776" si="2075">SUM(W756:W775)</f>
        <v>0</v>
      </c>
      <c r="X776" s="2">
        <f t="shared" ref="X776" si="2076">SUM(X756:X775)</f>
        <v>0</v>
      </c>
      <c r="Y776" s="30">
        <f t="shared" ref="Y776" si="2077">SUM(Y756:Y775)</f>
        <v>0</v>
      </c>
      <c r="Z776" s="2">
        <f t="shared" ref="Z776" si="2078">SUM(Z756:Z775)</f>
        <v>0</v>
      </c>
      <c r="AA776" s="30">
        <f t="shared" ref="AA776" si="2079">SUM(AA756:AA775)</f>
        <v>0</v>
      </c>
      <c r="AB776" s="2">
        <f t="shared" ref="AB776" si="2080">SUM(AB756:AB775)</f>
        <v>0</v>
      </c>
      <c r="AC776" s="30">
        <f t="shared" ref="AC776" si="2081">SUM(AC756:AC775)</f>
        <v>13</v>
      </c>
      <c r="AD776" s="2">
        <f t="shared" ref="AD776" si="2082">SUM(AD756:AD775)</f>
        <v>29132</v>
      </c>
      <c r="AE776" s="30">
        <f t="shared" ref="AE776" si="2083">SUM(AE756:AE775)</f>
        <v>0</v>
      </c>
      <c r="AF776" s="2">
        <f t="shared" ref="AF776" si="2084">SUM(AF756:AF775)</f>
        <v>0</v>
      </c>
      <c r="AG776" s="30">
        <f t="shared" ref="AG776" si="2085">SUM(AG756:AG775)</f>
        <v>2</v>
      </c>
      <c r="AH776" s="2">
        <f t="shared" ref="AH776" si="2086">SUM(AH756:AH775)</f>
        <v>1953</v>
      </c>
      <c r="AI776" s="30">
        <f t="shared" ref="AI776" si="2087">SUM(AI756:AI775)</f>
        <v>2</v>
      </c>
      <c r="AJ776" s="2">
        <f t="shared" ref="AJ776" si="2088">SUM(AJ756:AJ775)</f>
        <v>2758</v>
      </c>
      <c r="AK776" s="30">
        <f t="shared" ref="AK776" si="2089">SUM(AK756:AK775)</f>
        <v>4</v>
      </c>
      <c r="AL776" s="2">
        <f t="shared" ref="AL776" si="2090">SUM(AL756:AL775)</f>
        <v>246</v>
      </c>
      <c r="AM776" s="30">
        <f t="shared" ref="AM776" si="2091">SUM(AM756:AM775)</f>
        <v>2</v>
      </c>
      <c r="AN776" s="2">
        <f t="shared" ref="AN776" si="2092">SUM(AN756:AN775)</f>
        <v>81</v>
      </c>
      <c r="AO776" s="30">
        <f t="shared" ref="AO776" si="2093">SUM(AO756:AO775)</f>
        <v>0</v>
      </c>
      <c r="AP776" s="2">
        <f t="shared" ref="AP776" si="2094">SUM(AP756:AP775)</f>
        <v>0</v>
      </c>
      <c r="AQ776" s="30">
        <f t="shared" ref="AQ776" si="2095">SUM(AQ756:AQ775)</f>
        <v>0</v>
      </c>
      <c r="AR776" s="2">
        <f t="shared" ref="AR776" si="2096">SUM(AR756:AR775)</f>
        <v>0</v>
      </c>
      <c r="AS776" s="30">
        <f t="shared" ref="AS776" si="2097">SUM(AS756:AS775)</f>
        <v>427</v>
      </c>
      <c r="AT776" s="2">
        <f t="shared" ref="AT776" si="2098">SUM(AT756:AT775)</f>
        <v>176199</v>
      </c>
      <c r="AU776" s="30">
        <f t="shared" ref="AU776" si="2099">SUM(AU756:AU775)</f>
        <v>348</v>
      </c>
      <c r="AV776" s="2">
        <f t="shared" ref="AV776" si="2100">SUM(AV756:AV775)</f>
        <v>90826</v>
      </c>
      <c r="AW776" s="30">
        <f t="shared" ref="AW776" si="2101">SUM(AW756:AW775)</f>
        <v>122</v>
      </c>
      <c r="AX776" s="2">
        <f t="shared" ref="AX776" si="2102">SUM(AX756:AX775)</f>
        <v>50052</v>
      </c>
      <c r="AY776" s="30">
        <f t="shared" ref="AY776" si="2103">SUM(AY756:AY775)</f>
        <v>0</v>
      </c>
      <c r="AZ776" s="2">
        <f t="shared" ref="AZ776" si="2104">SUM(AZ756:AZ775)</f>
        <v>0</v>
      </c>
      <c r="BA776" s="30">
        <f t="shared" ref="BA776" si="2105">SUM(BA756:BA775)</f>
        <v>3</v>
      </c>
      <c r="BB776" s="2">
        <f t="shared" ref="BB776" si="2106">SUM(BB756:BB775)</f>
        <v>6764</v>
      </c>
      <c r="BC776" s="30">
        <f t="shared" ref="BC776" si="2107">SUM(BC756:BC775)</f>
        <v>5</v>
      </c>
      <c r="BD776" s="2">
        <f t="shared" ref="BD776" si="2108">SUM(BD756:BD775)</f>
        <v>13528</v>
      </c>
      <c r="BE776" s="30">
        <f t="shared" ref="BE776" si="2109">SUM(BE756:BE775)</f>
        <v>61</v>
      </c>
      <c r="BF776" s="2">
        <f t="shared" ref="BF776" si="2110">SUM(BF756:BF775)</f>
        <v>30764</v>
      </c>
      <c r="BG776" s="30">
        <f t="shared" ref="BG776" si="2111">SUM(BG756:BG775)</f>
        <v>123</v>
      </c>
      <c r="BH776" s="2">
        <f t="shared" ref="BH776" si="2112">SUM(BH756:BH775)</f>
        <v>62012</v>
      </c>
      <c r="BI776" s="30">
        <f t="shared" ref="BI776" si="2113">SUM(BI756:BI775)</f>
        <v>192</v>
      </c>
      <c r="BJ776" s="2">
        <f t="shared" ref="BJ776" si="2114">SUM(BJ756:BJ775)</f>
        <v>113068</v>
      </c>
      <c r="BK776" s="30">
        <f t="shared" ref="BK776" si="2115">SUM(BK756:BK775)</f>
        <v>619</v>
      </c>
      <c r="BL776" s="2">
        <f t="shared" ref="BL776" si="2116">SUM(BL756:BL775)</f>
        <v>289267</v>
      </c>
    </row>
    <row r="777" spans="1:64" s="60" customFormat="1" ht="18" customHeight="1" thickBot="1" x14ac:dyDescent="0.3">
      <c r="A777" s="53"/>
      <c r="B777" s="54"/>
      <c r="C777" s="19">
        <v>0</v>
      </c>
      <c r="D777" s="45"/>
      <c r="E777" s="19">
        <v>0</v>
      </c>
      <c r="F777" s="45"/>
      <c r="G777" s="150">
        <v>0</v>
      </c>
      <c r="H777" s="150">
        <v>0</v>
      </c>
      <c r="I777" s="19"/>
      <c r="J777" s="19"/>
      <c r="K777" s="19"/>
      <c r="L777" s="19"/>
      <c r="M777" s="19"/>
      <c r="N777" s="19"/>
      <c r="O777" s="55">
        <f t="shared" ref="O777:O797" si="2117">C777+E777+I777+K777</f>
        <v>0</v>
      </c>
      <c r="P777" s="55">
        <f t="shared" ref="P777:P797" si="2118">D777+F777+J777+L777</f>
        <v>0</v>
      </c>
      <c r="Q777" s="19"/>
      <c r="R777" s="19"/>
      <c r="S777" s="19"/>
      <c r="T777" s="19"/>
      <c r="U777" s="19"/>
      <c r="V777" s="19"/>
      <c r="W777" s="19"/>
      <c r="X777" s="19"/>
      <c r="Y777" s="19"/>
      <c r="Z777" s="52"/>
      <c r="AA777" s="19"/>
      <c r="AB777" s="19"/>
      <c r="AC777" s="56">
        <f t="shared" ref="AC777:AC797" si="2119">S777+U777+W777+Y777</f>
        <v>0</v>
      </c>
      <c r="AD777" s="56">
        <f t="shared" ref="AD777:AD797" si="2120">T777+V777+X777+Z777</f>
        <v>0</v>
      </c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45"/>
      <c r="AS777" s="57">
        <f t="shared" ref="AS777:AS797" si="2121">O777+AC777+AE777+AG777+AI777+AK777+AM777+AO777</f>
        <v>0</v>
      </c>
      <c r="AT777" s="57">
        <f t="shared" ref="AT777:AT797" si="2122">P777+AD777+AF777+AH777+AJ777+AL777+AN777+AP777</f>
        <v>0</v>
      </c>
      <c r="AU777" s="19"/>
      <c r="AV777" s="45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  <c r="BH777" s="19"/>
      <c r="BI777" s="58">
        <f t="shared" si="1939"/>
        <v>0</v>
      </c>
      <c r="BJ777" s="59">
        <f t="shared" si="1940"/>
        <v>0</v>
      </c>
      <c r="BK777" s="58">
        <f t="shared" si="1941"/>
        <v>0</v>
      </c>
      <c r="BL777" s="59">
        <f t="shared" si="1942"/>
        <v>0</v>
      </c>
    </row>
    <row r="778" spans="1:64" s="60" customFormat="1" ht="18" customHeight="1" thickBot="1" x14ac:dyDescent="0.3">
      <c r="A778" s="53" t="s">
        <v>4</v>
      </c>
      <c r="B778" s="54" t="s">
        <v>18</v>
      </c>
      <c r="C778" s="19"/>
      <c r="D778" s="52"/>
      <c r="E778" s="52"/>
      <c r="F778" s="52"/>
      <c r="G778" s="150"/>
      <c r="H778" s="150"/>
      <c r="I778" s="52"/>
      <c r="J778" s="52"/>
      <c r="K778" s="52"/>
      <c r="L778" s="52"/>
      <c r="M778" s="52"/>
      <c r="N778" s="52"/>
      <c r="O778" s="55">
        <f t="shared" si="2117"/>
        <v>0</v>
      </c>
      <c r="P778" s="55">
        <f t="shared" si="2118"/>
        <v>0</v>
      </c>
      <c r="Q778" s="49"/>
      <c r="R778" s="49"/>
      <c r="S778" s="52">
        <v>27</v>
      </c>
      <c r="T778" s="52">
        <v>22589</v>
      </c>
      <c r="U778" s="52"/>
      <c r="V778" s="52"/>
      <c r="W778" s="52"/>
      <c r="X778" s="52"/>
      <c r="Y778" s="52"/>
      <c r="Z778" s="52"/>
      <c r="AA778" s="52"/>
      <c r="AB778" s="52"/>
      <c r="AC778" s="56">
        <f t="shared" si="2119"/>
        <v>27</v>
      </c>
      <c r="AD778" s="56">
        <f t="shared" si="2120"/>
        <v>22589</v>
      </c>
      <c r="AE778" s="52"/>
      <c r="AF778" s="52"/>
      <c r="AG778" s="52"/>
      <c r="AH778" s="52"/>
      <c r="AI778" s="52">
        <v>12</v>
      </c>
      <c r="AJ778" s="52">
        <v>11475</v>
      </c>
      <c r="AK778" s="52"/>
      <c r="AL778" s="52"/>
      <c r="AM778" s="52"/>
      <c r="AN778" s="52"/>
      <c r="AO778" s="52"/>
      <c r="AP778" s="52"/>
      <c r="AQ778" s="52"/>
      <c r="AR778" s="52"/>
      <c r="AS778" s="57">
        <f t="shared" si="2121"/>
        <v>39</v>
      </c>
      <c r="AT778" s="57">
        <f t="shared" si="2122"/>
        <v>34064</v>
      </c>
      <c r="AU778" s="52">
        <v>5</v>
      </c>
      <c r="AV778" s="52">
        <v>4088</v>
      </c>
      <c r="AW778" s="49">
        <v>1</v>
      </c>
      <c r="AX778" s="49">
        <v>409</v>
      </c>
      <c r="AY778" s="52"/>
      <c r="AZ778" s="52"/>
      <c r="BA778" s="52"/>
      <c r="BB778" s="52"/>
      <c r="BC778" s="52"/>
      <c r="BD778" s="52"/>
      <c r="BE778" s="52">
        <v>42</v>
      </c>
      <c r="BF778" s="52">
        <v>12600</v>
      </c>
      <c r="BG778" s="52"/>
      <c r="BH778" s="52"/>
      <c r="BI778" s="58">
        <f t="shared" ref="BI778:BI797" si="2123">AY778+BA778+BC778+BE778+BG778</f>
        <v>42</v>
      </c>
      <c r="BJ778" s="59">
        <f t="shared" ref="BJ778:BJ797" si="2124">AZ778+BB778+BD778+BF778+BH778</f>
        <v>12600</v>
      </c>
      <c r="BK778" s="58">
        <f t="shared" ref="BK778:BK797" si="2125">AS778+BI778</f>
        <v>81</v>
      </c>
      <c r="BL778" s="59">
        <f t="shared" si="1942"/>
        <v>46664</v>
      </c>
    </row>
    <row r="779" spans="1:64" s="60" customFormat="1" ht="18" customHeight="1" thickBot="1" x14ac:dyDescent="0.3">
      <c r="A779" s="53" t="s">
        <v>20</v>
      </c>
      <c r="B779" s="54" t="s">
        <v>18</v>
      </c>
      <c r="C779" s="19">
        <v>0</v>
      </c>
      <c r="D779" s="45">
        <v>0</v>
      </c>
      <c r="E779" s="75">
        <v>0</v>
      </c>
      <c r="F779" s="45">
        <v>0</v>
      </c>
      <c r="G779" s="150">
        <v>0</v>
      </c>
      <c r="H779" s="150">
        <v>0</v>
      </c>
      <c r="I779" s="19">
        <v>0</v>
      </c>
      <c r="J779" s="19">
        <v>0</v>
      </c>
      <c r="K779" s="19">
        <v>0</v>
      </c>
      <c r="L779" s="19">
        <v>0</v>
      </c>
      <c r="M779" s="19">
        <v>0</v>
      </c>
      <c r="N779" s="19">
        <v>0</v>
      </c>
      <c r="O779" s="55">
        <f t="shared" si="2117"/>
        <v>0</v>
      </c>
      <c r="P779" s="55">
        <f t="shared" si="2118"/>
        <v>0</v>
      </c>
      <c r="Q779" s="19">
        <v>0</v>
      </c>
      <c r="R779" s="19">
        <v>0</v>
      </c>
      <c r="S779" s="19">
        <v>0</v>
      </c>
      <c r="T779" s="19">
        <v>0</v>
      </c>
      <c r="U779" s="19">
        <v>0</v>
      </c>
      <c r="V779" s="19">
        <v>0</v>
      </c>
      <c r="W779" s="19">
        <v>0</v>
      </c>
      <c r="X779" s="19">
        <v>0</v>
      </c>
      <c r="Y779" s="19">
        <v>0</v>
      </c>
      <c r="Z779" s="52">
        <v>0</v>
      </c>
      <c r="AA779" s="19">
        <v>0</v>
      </c>
      <c r="AB779" s="19">
        <v>0</v>
      </c>
      <c r="AC779" s="56">
        <f t="shared" si="2119"/>
        <v>0</v>
      </c>
      <c r="AD779" s="56">
        <f t="shared" si="2120"/>
        <v>0</v>
      </c>
      <c r="AE779" s="19">
        <v>0</v>
      </c>
      <c r="AF779" s="19">
        <v>0</v>
      </c>
      <c r="AG779" s="19">
        <v>0</v>
      </c>
      <c r="AH779" s="19">
        <v>0</v>
      </c>
      <c r="AI779" s="19">
        <v>0</v>
      </c>
      <c r="AJ779" s="19">
        <v>0</v>
      </c>
      <c r="AK779" s="19">
        <v>0</v>
      </c>
      <c r="AL779" s="19">
        <v>0</v>
      </c>
      <c r="AM779" s="19">
        <v>0</v>
      </c>
      <c r="AN779" s="19">
        <v>0</v>
      </c>
      <c r="AO779" s="19">
        <v>0</v>
      </c>
      <c r="AP779" s="19">
        <v>0</v>
      </c>
      <c r="AQ779" s="19">
        <v>0</v>
      </c>
      <c r="AR779" s="45">
        <v>0</v>
      </c>
      <c r="AS779" s="57">
        <f t="shared" si="2121"/>
        <v>0</v>
      </c>
      <c r="AT779" s="57">
        <f t="shared" si="2122"/>
        <v>0</v>
      </c>
      <c r="AU779" s="19">
        <v>0</v>
      </c>
      <c r="AV779" s="45">
        <v>0</v>
      </c>
      <c r="AW779" s="19">
        <v>0</v>
      </c>
      <c r="AX779" s="19">
        <v>0</v>
      </c>
      <c r="AY779" s="19">
        <v>0</v>
      </c>
      <c r="AZ779" s="19">
        <v>0</v>
      </c>
      <c r="BA779" s="19">
        <v>0</v>
      </c>
      <c r="BB779" s="19">
        <v>0</v>
      </c>
      <c r="BC779" s="19">
        <v>0</v>
      </c>
      <c r="BD779" s="19">
        <v>0</v>
      </c>
      <c r="BE779" s="19">
        <v>0</v>
      </c>
      <c r="BF779" s="19">
        <v>0</v>
      </c>
      <c r="BG779" s="19">
        <v>0</v>
      </c>
      <c r="BH779" s="19">
        <v>0</v>
      </c>
      <c r="BI779" s="58">
        <f t="shared" si="2123"/>
        <v>0</v>
      </c>
      <c r="BJ779" s="59">
        <f t="shared" si="2124"/>
        <v>0</v>
      </c>
      <c r="BK779" s="58">
        <f t="shared" si="2125"/>
        <v>0</v>
      </c>
      <c r="BL779" s="59">
        <f t="shared" ref="BL779:BL797" si="2126">AT779+BJ779</f>
        <v>0</v>
      </c>
    </row>
    <row r="780" spans="1:64" s="60" customFormat="1" ht="18" customHeight="1" thickBot="1" x14ac:dyDescent="0.3">
      <c r="A780" s="53" t="s">
        <v>5</v>
      </c>
      <c r="B780" s="54" t="s">
        <v>18</v>
      </c>
      <c r="C780" s="19">
        <v>0</v>
      </c>
      <c r="D780" s="52">
        <v>0</v>
      </c>
      <c r="E780" s="52">
        <v>0</v>
      </c>
      <c r="F780" s="52">
        <v>0</v>
      </c>
      <c r="G780" s="150">
        <v>0</v>
      </c>
      <c r="H780" s="150">
        <v>0</v>
      </c>
      <c r="I780" s="52">
        <v>0</v>
      </c>
      <c r="J780" s="52">
        <v>0</v>
      </c>
      <c r="K780" s="52">
        <v>0</v>
      </c>
      <c r="L780" s="52">
        <v>0</v>
      </c>
      <c r="M780" s="52">
        <v>0</v>
      </c>
      <c r="N780" s="52">
        <v>0</v>
      </c>
      <c r="O780" s="55">
        <f t="shared" si="2117"/>
        <v>0</v>
      </c>
      <c r="P780" s="55">
        <f t="shared" si="2118"/>
        <v>0</v>
      </c>
      <c r="Q780" s="52">
        <v>0</v>
      </c>
      <c r="R780" s="52">
        <v>0</v>
      </c>
      <c r="S780" s="52">
        <v>10</v>
      </c>
      <c r="T780" s="52">
        <v>5000</v>
      </c>
      <c r="U780" s="52">
        <v>4</v>
      </c>
      <c r="V780" s="52">
        <v>12000</v>
      </c>
      <c r="W780" s="52">
        <v>0</v>
      </c>
      <c r="X780" s="52">
        <v>0</v>
      </c>
      <c r="Y780" s="52">
        <v>1</v>
      </c>
      <c r="Z780" s="52">
        <v>400</v>
      </c>
      <c r="AA780" s="52">
        <v>0</v>
      </c>
      <c r="AB780" s="52">
        <v>0</v>
      </c>
      <c r="AC780" s="56">
        <f t="shared" si="2119"/>
        <v>15</v>
      </c>
      <c r="AD780" s="56">
        <f t="shared" si="2120"/>
        <v>17400</v>
      </c>
      <c r="AE780" s="52">
        <v>0</v>
      </c>
      <c r="AF780" s="52">
        <v>0</v>
      </c>
      <c r="AG780" s="52">
        <v>2</v>
      </c>
      <c r="AH780" s="52">
        <v>1000</v>
      </c>
      <c r="AI780" s="52">
        <v>3</v>
      </c>
      <c r="AJ780" s="52">
        <v>2100</v>
      </c>
      <c r="AK780" s="52">
        <v>0</v>
      </c>
      <c r="AL780" s="52">
        <v>0</v>
      </c>
      <c r="AM780" s="52">
        <v>1</v>
      </c>
      <c r="AN780" s="52">
        <v>40</v>
      </c>
      <c r="AO780" s="52">
        <v>5</v>
      </c>
      <c r="AP780" s="52">
        <v>1500</v>
      </c>
      <c r="AQ780" s="52">
        <v>0</v>
      </c>
      <c r="AR780" s="52">
        <v>0</v>
      </c>
      <c r="AS780" s="57">
        <f t="shared" si="2121"/>
        <v>26</v>
      </c>
      <c r="AT780" s="57">
        <f t="shared" si="2122"/>
        <v>22040</v>
      </c>
      <c r="AU780" s="52">
        <v>9</v>
      </c>
      <c r="AV780" s="52">
        <v>2700</v>
      </c>
      <c r="AW780" s="52">
        <v>4.5</v>
      </c>
      <c r="AX780" s="52">
        <v>450</v>
      </c>
      <c r="AY780" s="52"/>
      <c r="AZ780" s="52"/>
      <c r="BA780" s="52">
        <v>1</v>
      </c>
      <c r="BB780" s="52">
        <v>2000</v>
      </c>
      <c r="BC780" s="52">
        <v>1</v>
      </c>
      <c r="BD780" s="52">
        <v>2500</v>
      </c>
      <c r="BE780" s="52">
        <v>20</v>
      </c>
      <c r="BF780" s="52">
        <v>10000</v>
      </c>
      <c r="BG780" s="52">
        <v>5</v>
      </c>
      <c r="BH780" s="52">
        <v>1500</v>
      </c>
      <c r="BI780" s="58">
        <f t="shared" si="2123"/>
        <v>27</v>
      </c>
      <c r="BJ780" s="59">
        <f t="shared" si="2124"/>
        <v>16000</v>
      </c>
      <c r="BK780" s="58">
        <f t="shared" si="2125"/>
        <v>53</v>
      </c>
      <c r="BL780" s="59">
        <f t="shared" si="2126"/>
        <v>38040</v>
      </c>
    </row>
    <row r="781" spans="1:64" s="60" customFormat="1" ht="18" customHeight="1" thickBot="1" x14ac:dyDescent="0.3">
      <c r="A781" s="53" t="s">
        <v>25</v>
      </c>
      <c r="B781" s="54" t="s">
        <v>18</v>
      </c>
      <c r="C781" s="19">
        <v>0</v>
      </c>
      <c r="D781" s="45">
        <v>0</v>
      </c>
      <c r="E781" s="19">
        <v>0</v>
      </c>
      <c r="F781" s="45">
        <v>0</v>
      </c>
      <c r="G781" s="150">
        <v>0</v>
      </c>
      <c r="H781" s="150">
        <v>0</v>
      </c>
      <c r="I781" s="19">
        <v>0</v>
      </c>
      <c r="J781" s="19">
        <v>0</v>
      </c>
      <c r="K781" s="19">
        <v>0</v>
      </c>
      <c r="L781" s="19">
        <v>0</v>
      </c>
      <c r="M781" s="19">
        <v>0</v>
      </c>
      <c r="N781" s="19">
        <v>0</v>
      </c>
      <c r="O781" s="55">
        <f t="shared" si="2117"/>
        <v>0</v>
      </c>
      <c r="P781" s="55">
        <f t="shared" si="2118"/>
        <v>0</v>
      </c>
      <c r="Q781" s="19">
        <v>0</v>
      </c>
      <c r="R781" s="19">
        <v>0</v>
      </c>
      <c r="S781" s="19">
        <v>0</v>
      </c>
      <c r="T781" s="19">
        <v>0</v>
      </c>
      <c r="U781" s="19">
        <v>0</v>
      </c>
      <c r="V781" s="19">
        <v>0</v>
      </c>
      <c r="W781" s="19">
        <v>0</v>
      </c>
      <c r="X781" s="19">
        <v>0</v>
      </c>
      <c r="Y781" s="19">
        <v>0</v>
      </c>
      <c r="Z781" s="52">
        <v>0</v>
      </c>
      <c r="AA781" s="19">
        <v>0</v>
      </c>
      <c r="AB781" s="19">
        <v>0</v>
      </c>
      <c r="AC781" s="56">
        <f t="shared" si="2119"/>
        <v>0</v>
      </c>
      <c r="AD781" s="56">
        <f t="shared" si="2120"/>
        <v>0</v>
      </c>
      <c r="AE781" s="19">
        <v>0</v>
      </c>
      <c r="AF781" s="19">
        <v>0</v>
      </c>
      <c r="AG781" s="19">
        <v>0</v>
      </c>
      <c r="AH781" s="19">
        <v>0</v>
      </c>
      <c r="AI781" s="19">
        <v>0</v>
      </c>
      <c r="AJ781" s="19">
        <v>0</v>
      </c>
      <c r="AK781" s="19">
        <v>0</v>
      </c>
      <c r="AL781" s="19">
        <v>0</v>
      </c>
      <c r="AM781" s="19">
        <v>0</v>
      </c>
      <c r="AN781" s="19">
        <v>0</v>
      </c>
      <c r="AO781" s="19">
        <v>0</v>
      </c>
      <c r="AP781" s="19">
        <v>0</v>
      </c>
      <c r="AQ781" s="19">
        <v>0</v>
      </c>
      <c r="AR781" s="45">
        <v>0</v>
      </c>
      <c r="AS781" s="57">
        <f t="shared" si="2121"/>
        <v>0</v>
      </c>
      <c r="AT781" s="57">
        <f t="shared" si="2122"/>
        <v>0</v>
      </c>
      <c r="AU781" s="19">
        <v>0</v>
      </c>
      <c r="AV781" s="45">
        <v>0</v>
      </c>
      <c r="AW781" s="19">
        <v>0</v>
      </c>
      <c r="AX781" s="19">
        <v>0</v>
      </c>
      <c r="AY781" s="19">
        <v>0</v>
      </c>
      <c r="AZ781" s="19">
        <v>0</v>
      </c>
      <c r="BA781" s="19">
        <v>0</v>
      </c>
      <c r="BB781" s="19">
        <v>0</v>
      </c>
      <c r="BC781" s="19">
        <v>0</v>
      </c>
      <c r="BD781" s="19">
        <v>0</v>
      </c>
      <c r="BE781" s="19">
        <v>0</v>
      </c>
      <c r="BF781" s="19">
        <v>0</v>
      </c>
      <c r="BG781" s="19">
        <v>0</v>
      </c>
      <c r="BH781" s="19">
        <v>0</v>
      </c>
      <c r="BI781" s="58">
        <f t="shared" si="2123"/>
        <v>0</v>
      </c>
      <c r="BJ781" s="59">
        <f t="shared" si="2124"/>
        <v>0</v>
      </c>
      <c r="BK781" s="58">
        <f t="shared" si="2125"/>
        <v>0</v>
      </c>
      <c r="BL781" s="59">
        <f t="shared" si="2126"/>
        <v>0</v>
      </c>
    </row>
    <row r="782" spans="1:64" s="60" customFormat="1" ht="18" customHeight="1" thickBot="1" x14ac:dyDescent="0.3">
      <c r="A782" s="53" t="s">
        <v>6</v>
      </c>
      <c r="B782" s="54" t="s">
        <v>18</v>
      </c>
      <c r="C782" s="19">
        <v>0</v>
      </c>
      <c r="D782" s="45">
        <v>0</v>
      </c>
      <c r="E782" s="19">
        <v>0</v>
      </c>
      <c r="F782" s="45">
        <v>0</v>
      </c>
      <c r="G782" s="150">
        <v>0</v>
      </c>
      <c r="H782" s="150">
        <v>0</v>
      </c>
      <c r="I782" s="19">
        <v>0</v>
      </c>
      <c r="J782" s="19">
        <v>0</v>
      </c>
      <c r="K782" s="19">
        <v>0</v>
      </c>
      <c r="L782" s="19">
        <v>0</v>
      </c>
      <c r="M782" s="19">
        <v>0</v>
      </c>
      <c r="N782" s="19">
        <v>0</v>
      </c>
      <c r="O782" s="55">
        <f t="shared" si="2117"/>
        <v>0</v>
      </c>
      <c r="P782" s="55">
        <f t="shared" si="2118"/>
        <v>0</v>
      </c>
      <c r="Q782" s="19">
        <v>0</v>
      </c>
      <c r="R782" s="19">
        <v>0</v>
      </c>
      <c r="S782" s="19">
        <v>0</v>
      </c>
      <c r="T782" s="19">
        <v>0</v>
      </c>
      <c r="U782" s="19">
        <v>0</v>
      </c>
      <c r="V782" s="19">
        <v>0</v>
      </c>
      <c r="W782" s="19">
        <v>0</v>
      </c>
      <c r="X782" s="19">
        <v>0</v>
      </c>
      <c r="Y782" s="19">
        <v>0</v>
      </c>
      <c r="Z782" s="52">
        <v>0</v>
      </c>
      <c r="AA782" s="19">
        <v>0</v>
      </c>
      <c r="AB782" s="19">
        <v>0</v>
      </c>
      <c r="AC782" s="56">
        <f t="shared" si="2119"/>
        <v>0</v>
      </c>
      <c r="AD782" s="56">
        <f t="shared" si="2120"/>
        <v>0</v>
      </c>
      <c r="AE782" s="19">
        <v>0</v>
      </c>
      <c r="AF782" s="19">
        <v>0</v>
      </c>
      <c r="AG782" s="19">
        <v>0</v>
      </c>
      <c r="AH782" s="19">
        <v>0</v>
      </c>
      <c r="AI782" s="19">
        <v>0</v>
      </c>
      <c r="AJ782" s="19">
        <v>0</v>
      </c>
      <c r="AK782" s="19">
        <v>0</v>
      </c>
      <c r="AL782" s="19">
        <v>0</v>
      </c>
      <c r="AM782" s="19">
        <v>0</v>
      </c>
      <c r="AN782" s="19">
        <v>0</v>
      </c>
      <c r="AO782" s="19">
        <v>0</v>
      </c>
      <c r="AP782" s="19">
        <v>0</v>
      </c>
      <c r="AQ782" s="19">
        <v>0</v>
      </c>
      <c r="AR782" s="45">
        <v>0</v>
      </c>
      <c r="AS782" s="57">
        <f t="shared" si="2121"/>
        <v>0</v>
      </c>
      <c r="AT782" s="57">
        <f t="shared" si="2122"/>
        <v>0</v>
      </c>
      <c r="AU782" s="19">
        <v>0</v>
      </c>
      <c r="AV782" s="45">
        <v>0</v>
      </c>
      <c r="AW782" s="19">
        <v>0</v>
      </c>
      <c r="AX782" s="19">
        <v>0</v>
      </c>
      <c r="AY782" s="19">
        <v>0</v>
      </c>
      <c r="AZ782" s="19">
        <v>0</v>
      </c>
      <c r="BA782" s="19">
        <v>0</v>
      </c>
      <c r="BB782" s="19">
        <v>0</v>
      </c>
      <c r="BC782" s="19">
        <v>0</v>
      </c>
      <c r="BD782" s="19">
        <v>0</v>
      </c>
      <c r="BE782" s="19">
        <v>0</v>
      </c>
      <c r="BF782" s="19">
        <v>0</v>
      </c>
      <c r="BG782" s="19">
        <v>0</v>
      </c>
      <c r="BH782" s="19">
        <v>0</v>
      </c>
      <c r="BI782" s="58">
        <f t="shared" si="2123"/>
        <v>0</v>
      </c>
      <c r="BJ782" s="59">
        <f t="shared" si="2124"/>
        <v>0</v>
      </c>
      <c r="BK782" s="58">
        <f t="shared" si="2125"/>
        <v>0</v>
      </c>
      <c r="BL782" s="59">
        <f t="shared" si="2126"/>
        <v>0</v>
      </c>
    </row>
    <row r="783" spans="1:64" s="60" customFormat="1" ht="18" customHeight="1" thickBot="1" x14ac:dyDescent="0.3">
      <c r="A783" s="53" t="s">
        <v>27</v>
      </c>
      <c r="B783" s="54" t="s">
        <v>18</v>
      </c>
      <c r="C783" s="19">
        <v>0</v>
      </c>
      <c r="D783" s="45">
        <v>0</v>
      </c>
      <c r="E783" s="19">
        <v>0</v>
      </c>
      <c r="F783" s="45">
        <v>0</v>
      </c>
      <c r="G783" s="150">
        <v>0</v>
      </c>
      <c r="H783" s="150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  <c r="O783" s="55">
        <f t="shared" si="2117"/>
        <v>0</v>
      </c>
      <c r="P783" s="55">
        <f t="shared" si="2118"/>
        <v>0</v>
      </c>
      <c r="Q783" s="19">
        <v>0</v>
      </c>
      <c r="R783" s="19">
        <v>0</v>
      </c>
      <c r="S783" s="19">
        <v>0</v>
      </c>
      <c r="T783" s="19">
        <v>0</v>
      </c>
      <c r="U783" s="19">
        <v>0</v>
      </c>
      <c r="V783" s="19">
        <v>0</v>
      </c>
      <c r="W783" s="19">
        <v>0</v>
      </c>
      <c r="X783" s="19">
        <v>0</v>
      </c>
      <c r="Y783" s="19">
        <v>0</v>
      </c>
      <c r="Z783" s="52">
        <v>0</v>
      </c>
      <c r="AA783" s="19">
        <v>0</v>
      </c>
      <c r="AB783" s="19">
        <v>0</v>
      </c>
      <c r="AC783" s="56">
        <f t="shared" si="2119"/>
        <v>0</v>
      </c>
      <c r="AD783" s="56">
        <f t="shared" si="2120"/>
        <v>0</v>
      </c>
      <c r="AE783" s="19">
        <v>0</v>
      </c>
      <c r="AF783" s="19">
        <v>0</v>
      </c>
      <c r="AG783" s="19">
        <v>0</v>
      </c>
      <c r="AH783" s="19">
        <v>0</v>
      </c>
      <c r="AI783" s="19">
        <v>0</v>
      </c>
      <c r="AJ783" s="19">
        <v>0</v>
      </c>
      <c r="AK783" s="19">
        <v>0</v>
      </c>
      <c r="AL783" s="19">
        <v>0</v>
      </c>
      <c r="AM783" s="19">
        <v>0</v>
      </c>
      <c r="AN783" s="19">
        <v>0</v>
      </c>
      <c r="AO783" s="19">
        <v>0</v>
      </c>
      <c r="AP783" s="19">
        <v>0</v>
      </c>
      <c r="AQ783" s="19">
        <v>0</v>
      </c>
      <c r="AR783" s="45">
        <v>0</v>
      </c>
      <c r="AS783" s="57">
        <f t="shared" si="2121"/>
        <v>0</v>
      </c>
      <c r="AT783" s="57">
        <f t="shared" si="2122"/>
        <v>0</v>
      </c>
      <c r="AU783" s="19">
        <v>0</v>
      </c>
      <c r="AV783" s="45">
        <v>0</v>
      </c>
      <c r="AW783" s="19">
        <v>0</v>
      </c>
      <c r="AX783" s="19">
        <v>0</v>
      </c>
      <c r="AY783" s="19">
        <v>0</v>
      </c>
      <c r="AZ783" s="19">
        <v>0</v>
      </c>
      <c r="BA783" s="19">
        <v>0</v>
      </c>
      <c r="BB783" s="19">
        <v>0</v>
      </c>
      <c r="BC783" s="19">
        <v>0</v>
      </c>
      <c r="BD783" s="19">
        <v>0</v>
      </c>
      <c r="BE783" s="19">
        <v>0</v>
      </c>
      <c r="BF783" s="19">
        <v>0</v>
      </c>
      <c r="BG783" s="19">
        <v>0</v>
      </c>
      <c r="BH783" s="19">
        <v>0</v>
      </c>
      <c r="BI783" s="58">
        <f t="shared" si="2123"/>
        <v>0</v>
      </c>
      <c r="BJ783" s="59">
        <f t="shared" si="2124"/>
        <v>0</v>
      </c>
      <c r="BK783" s="58">
        <f t="shared" si="2125"/>
        <v>0</v>
      </c>
      <c r="BL783" s="59">
        <f t="shared" si="2126"/>
        <v>0</v>
      </c>
    </row>
    <row r="784" spans="1:64" s="60" customFormat="1" ht="18" customHeight="1" thickBot="1" x14ac:dyDescent="0.3">
      <c r="A784" s="53" t="s">
        <v>7</v>
      </c>
      <c r="B784" s="54" t="s">
        <v>18</v>
      </c>
      <c r="C784" s="19">
        <v>0</v>
      </c>
      <c r="D784" s="52">
        <v>0</v>
      </c>
      <c r="E784" s="52">
        <v>0</v>
      </c>
      <c r="F784" s="52">
        <v>0</v>
      </c>
      <c r="G784" s="150">
        <v>0</v>
      </c>
      <c r="H784" s="150">
        <v>0</v>
      </c>
      <c r="I784" s="52">
        <v>0</v>
      </c>
      <c r="J784" s="52">
        <v>0</v>
      </c>
      <c r="K784" s="52">
        <v>0</v>
      </c>
      <c r="L784" s="52">
        <v>0</v>
      </c>
      <c r="M784" s="52">
        <v>0</v>
      </c>
      <c r="N784" s="52">
        <v>0</v>
      </c>
      <c r="O784" s="55">
        <f t="shared" si="2117"/>
        <v>0</v>
      </c>
      <c r="P784" s="55">
        <f t="shared" si="2118"/>
        <v>0</v>
      </c>
      <c r="Q784" s="52">
        <v>0</v>
      </c>
      <c r="R784" s="52">
        <v>0</v>
      </c>
      <c r="S784" s="51">
        <v>57</v>
      </c>
      <c r="T784" s="51">
        <v>52340</v>
      </c>
      <c r="U784" s="51">
        <v>6</v>
      </c>
      <c r="V784" s="51">
        <v>19947</v>
      </c>
      <c r="W784" s="51">
        <v>0</v>
      </c>
      <c r="X784" s="51">
        <v>0</v>
      </c>
      <c r="Y784" s="51">
        <v>13</v>
      </c>
      <c r="Z784" s="51">
        <v>1915</v>
      </c>
      <c r="AA784" s="51">
        <v>0</v>
      </c>
      <c r="AB784" s="51">
        <v>0</v>
      </c>
      <c r="AC784" s="56">
        <f t="shared" si="2119"/>
        <v>76</v>
      </c>
      <c r="AD784" s="56">
        <f t="shared" si="2120"/>
        <v>74202</v>
      </c>
      <c r="AE784" s="52">
        <v>0</v>
      </c>
      <c r="AF784" s="52">
        <v>0</v>
      </c>
      <c r="AG784" s="52">
        <v>10</v>
      </c>
      <c r="AH784" s="52">
        <v>2000</v>
      </c>
      <c r="AI784" s="52">
        <v>10</v>
      </c>
      <c r="AJ784" s="52">
        <v>10133</v>
      </c>
      <c r="AK784" s="52">
        <v>0</v>
      </c>
      <c r="AL784" s="52">
        <v>1501</v>
      </c>
      <c r="AM784" s="52">
        <v>7</v>
      </c>
      <c r="AN784" s="52">
        <v>1388</v>
      </c>
      <c r="AO784" s="52">
        <v>0</v>
      </c>
      <c r="AP784" s="52">
        <v>0</v>
      </c>
      <c r="AQ784" s="52">
        <v>0</v>
      </c>
      <c r="AR784" s="52">
        <v>0</v>
      </c>
      <c r="AS784" s="57">
        <f t="shared" si="2121"/>
        <v>103</v>
      </c>
      <c r="AT784" s="57">
        <f t="shared" si="2122"/>
        <v>89224</v>
      </c>
      <c r="AU784" s="52">
        <v>220</v>
      </c>
      <c r="AV784" s="52">
        <v>67161</v>
      </c>
      <c r="AW784" s="52">
        <v>73</v>
      </c>
      <c r="AX784" s="52">
        <v>22163</v>
      </c>
      <c r="AY784" s="52">
        <v>0</v>
      </c>
      <c r="AZ784" s="52">
        <v>0</v>
      </c>
      <c r="BA784" s="52">
        <v>0</v>
      </c>
      <c r="BB784" s="52">
        <v>0</v>
      </c>
      <c r="BC784" s="52">
        <v>0</v>
      </c>
      <c r="BD784" s="52">
        <v>0</v>
      </c>
      <c r="BE784" s="52">
        <v>65</v>
      </c>
      <c r="BF784" s="52">
        <v>31915</v>
      </c>
      <c r="BG784" s="52">
        <v>40</v>
      </c>
      <c r="BH784" s="52">
        <v>6383</v>
      </c>
      <c r="BI784" s="58">
        <f t="shared" si="2123"/>
        <v>105</v>
      </c>
      <c r="BJ784" s="59">
        <f t="shared" si="2124"/>
        <v>38298</v>
      </c>
      <c r="BK784" s="58">
        <f t="shared" si="2125"/>
        <v>208</v>
      </c>
      <c r="BL784" s="59">
        <f t="shared" si="2126"/>
        <v>127522</v>
      </c>
    </row>
    <row r="785" spans="1:64" s="60" customFormat="1" ht="18" customHeight="1" thickBot="1" x14ac:dyDescent="0.3">
      <c r="A785" s="53" t="s">
        <v>21</v>
      </c>
      <c r="B785" s="54" t="s">
        <v>18</v>
      </c>
      <c r="C785" s="19">
        <v>0</v>
      </c>
      <c r="D785" s="45">
        <v>0</v>
      </c>
      <c r="E785" s="19">
        <v>0</v>
      </c>
      <c r="F785" s="45">
        <v>0</v>
      </c>
      <c r="G785" s="150">
        <v>0</v>
      </c>
      <c r="H785" s="150">
        <v>0</v>
      </c>
      <c r="I785" s="19">
        <v>0</v>
      </c>
      <c r="J785" s="19">
        <v>0</v>
      </c>
      <c r="K785" s="19">
        <v>0</v>
      </c>
      <c r="L785" s="19">
        <v>0</v>
      </c>
      <c r="M785" s="19">
        <v>0</v>
      </c>
      <c r="N785" s="19">
        <v>0</v>
      </c>
      <c r="O785" s="55">
        <f t="shared" si="2117"/>
        <v>0</v>
      </c>
      <c r="P785" s="55">
        <f t="shared" si="2118"/>
        <v>0</v>
      </c>
      <c r="Q785" s="19">
        <v>0</v>
      </c>
      <c r="R785" s="19">
        <v>0</v>
      </c>
      <c r="S785" s="19">
        <v>0</v>
      </c>
      <c r="T785" s="19">
        <v>0</v>
      </c>
      <c r="U785" s="19">
        <v>0</v>
      </c>
      <c r="V785" s="19">
        <v>0</v>
      </c>
      <c r="W785" s="19">
        <v>0</v>
      </c>
      <c r="X785" s="19">
        <v>0</v>
      </c>
      <c r="Y785" s="19">
        <v>0</v>
      </c>
      <c r="Z785" s="52">
        <v>0</v>
      </c>
      <c r="AA785" s="19">
        <v>0</v>
      </c>
      <c r="AB785" s="19">
        <v>0</v>
      </c>
      <c r="AC785" s="56">
        <f t="shared" si="2119"/>
        <v>0</v>
      </c>
      <c r="AD785" s="56">
        <f t="shared" si="2120"/>
        <v>0</v>
      </c>
      <c r="AE785" s="19">
        <v>0</v>
      </c>
      <c r="AF785" s="19">
        <v>0</v>
      </c>
      <c r="AG785" s="19">
        <v>0</v>
      </c>
      <c r="AH785" s="19">
        <v>0</v>
      </c>
      <c r="AI785" s="19">
        <v>0</v>
      </c>
      <c r="AJ785" s="19">
        <v>0</v>
      </c>
      <c r="AK785" s="19">
        <v>0</v>
      </c>
      <c r="AL785" s="19">
        <v>0</v>
      </c>
      <c r="AM785" s="19">
        <v>0</v>
      </c>
      <c r="AN785" s="19">
        <v>0</v>
      </c>
      <c r="AO785" s="19">
        <v>0</v>
      </c>
      <c r="AP785" s="19">
        <v>0</v>
      </c>
      <c r="AQ785" s="19">
        <v>0</v>
      </c>
      <c r="AR785" s="45">
        <v>0</v>
      </c>
      <c r="AS785" s="57">
        <f t="shared" si="2121"/>
        <v>0</v>
      </c>
      <c r="AT785" s="57">
        <f t="shared" si="2122"/>
        <v>0</v>
      </c>
      <c r="AU785" s="19">
        <v>0</v>
      </c>
      <c r="AV785" s="45">
        <v>0</v>
      </c>
      <c r="AW785" s="19">
        <v>0</v>
      </c>
      <c r="AX785" s="19">
        <v>0</v>
      </c>
      <c r="AY785" s="19">
        <v>0</v>
      </c>
      <c r="AZ785" s="19">
        <v>0</v>
      </c>
      <c r="BA785" s="19">
        <v>0</v>
      </c>
      <c r="BB785" s="19">
        <v>0</v>
      </c>
      <c r="BC785" s="19">
        <v>0</v>
      </c>
      <c r="BD785" s="19">
        <v>0</v>
      </c>
      <c r="BE785" s="19">
        <v>0</v>
      </c>
      <c r="BF785" s="19">
        <v>0</v>
      </c>
      <c r="BG785" s="19">
        <v>0</v>
      </c>
      <c r="BH785" s="19">
        <v>0</v>
      </c>
      <c r="BI785" s="58">
        <f t="shared" si="2123"/>
        <v>0</v>
      </c>
      <c r="BJ785" s="59">
        <f t="shared" si="2124"/>
        <v>0</v>
      </c>
      <c r="BK785" s="58">
        <f t="shared" si="2125"/>
        <v>0</v>
      </c>
      <c r="BL785" s="59">
        <f t="shared" si="2126"/>
        <v>0</v>
      </c>
    </row>
    <row r="786" spans="1:64" s="60" customFormat="1" ht="18" customHeight="1" thickBot="1" x14ac:dyDescent="0.3">
      <c r="A786" s="53" t="s">
        <v>8</v>
      </c>
      <c r="B786" s="54" t="s">
        <v>18</v>
      </c>
      <c r="C786" s="19">
        <v>0</v>
      </c>
      <c r="D786" s="45">
        <v>0</v>
      </c>
      <c r="E786" s="19">
        <v>0</v>
      </c>
      <c r="F786" s="45">
        <v>0</v>
      </c>
      <c r="G786" s="150">
        <v>0</v>
      </c>
      <c r="H786" s="150">
        <v>0</v>
      </c>
      <c r="I786" s="19">
        <v>0</v>
      </c>
      <c r="J786" s="19">
        <v>0</v>
      </c>
      <c r="K786" s="19">
        <v>0</v>
      </c>
      <c r="L786" s="19">
        <v>0</v>
      </c>
      <c r="M786" s="19">
        <v>0</v>
      </c>
      <c r="N786" s="19">
        <v>0</v>
      </c>
      <c r="O786" s="55">
        <f t="shared" si="2117"/>
        <v>0</v>
      </c>
      <c r="P786" s="55">
        <f t="shared" si="2118"/>
        <v>0</v>
      </c>
      <c r="Q786" s="19">
        <v>0</v>
      </c>
      <c r="R786" s="19">
        <v>0</v>
      </c>
      <c r="S786" s="19">
        <v>0</v>
      </c>
      <c r="T786" s="19">
        <v>0</v>
      </c>
      <c r="U786" s="19">
        <v>0</v>
      </c>
      <c r="V786" s="19">
        <v>0</v>
      </c>
      <c r="W786" s="19">
        <v>0</v>
      </c>
      <c r="X786" s="19">
        <v>0</v>
      </c>
      <c r="Y786" s="19">
        <v>0</v>
      </c>
      <c r="Z786" s="52">
        <v>0</v>
      </c>
      <c r="AA786" s="19">
        <v>0</v>
      </c>
      <c r="AB786" s="19">
        <v>0</v>
      </c>
      <c r="AC786" s="56">
        <f t="shared" si="2119"/>
        <v>0</v>
      </c>
      <c r="AD786" s="56">
        <f t="shared" si="2120"/>
        <v>0</v>
      </c>
      <c r="AE786" s="19">
        <v>0</v>
      </c>
      <c r="AF786" s="19">
        <v>0</v>
      </c>
      <c r="AG786" s="19">
        <v>0</v>
      </c>
      <c r="AH786" s="19">
        <v>0</v>
      </c>
      <c r="AI786" s="19">
        <v>0</v>
      </c>
      <c r="AJ786" s="19">
        <v>0</v>
      </c>
      <c r="AK786" s="19">
        <v>0</v>
      </c>
      <c r="AL786" s="19">
        <v>0</v>
      </c>
      <c r="AM786" s="19">
        <v>0</v>
      </c>
      <c r="AN786" s="19">
        <v>0</v>
      </c>
      <c r="AO786" s="19">
        <v>0</v>
      </c>
      <c r="AP786" s="19">
        <v>0</v>
      </c>
      <c r="AQ786" s="19">
        <v>0</v>
      </c>
      <c r="AR786" s="45">
        <v>0</v>
      </c>
      <c r="AS786" s="57">
        <f t="shared" si="2121"/>
        <v>0</v>
      </c>
      <c r="AT786" s="57">
        <f t="shared" si="2122"/>
        <v>0</v>
      </c>
      <c r="AU786" s="19">
        <v>0</v>
      </c>
      <c r="AV786" s="45">
        <v>0</v>
      </c>
      <c r="AW786" s="19">
        <v>0</v>
      </c>
      <c r="AX786" s="19">
        <v>0</v>
      </c>
      <c r="AY786" s="19">
        <v>0</v>
      </c>
      <c r="AZ786" s="19">
        <v>0</v>
      </c>
      <c r="BA786" s="19">
        <v>0</v>
      </c>
      <c r="BB786" s="19">
        <v>0</v>
      </c>
      <c r="BC786" s="19">
        <v>0</v>
      </c>
      <c r="BD786" s="19">
        <v>0</v>
      </c>
      <c r="BE786" s="19">
        <v>0</v>
      </c>
      <c r="BF786" s="19">
        <v>0</v>
      </c>
      <c r="BG786" s="19">
        <v>0</v>
      </c>
      <c r="BH786" s="19">
        <v>0</v>
      </c>
      <c r="BI786" s="58">
        <f t="shared" si="2123"/>
        <v>0</v>
      </c>
      <c r="BJ786" s="59">
        <f t="shared" si="2124"/>
        <v>0</v>
      </c>
      <c r="BK786" s="58">
        <f t="shared" si="2125"/>
        <v>0</v>
      </c>
      <c r="BL786" s="59">
        <f t="shared" si="2126"/>
        <v>0</v>
      </c>
    </row>
    <row r="787" spans="1:64" s="60" customFormat="1" ht="18" customHeight="1" thickBot="1" x14ac:dyDescent="0.3">
      <c r="A787" s="53" t="s">
        <v>9</v>
      </c>
      <c r="B787" s="54" t="s">
        <v>18</v>
      </c>
      <c r="C787" s="19">
        <v>0</v>
      </c>
      <c r="D787" s="45">
        <v>0</v>
      </c>
      <c r="E787" s="19">
        <v>0</v>
      </c>
      <c r="F787" s="45">
        <v>0</v>
      </c>
      <c r="G787" s="150">
        <v>0</v>
      </c>
      <c r="H787" s="150">
        <v>0</v>
      </c>
      <c r="I787" s="19">
        <v>0</v>
      </c>
      <c r="J787" s="19">
        <v>0</v>
      </c>
      <c r="K787" s="19">
        <v>0</v>
      </c>
      <c r="L787" s="19">
        <v>0</v>
      </c>
      <c r="M787" s="19">
        <v>0</v>
      </c>
      <c r="N787" s="19">
        <v>0</v>
      </c>
      <c r="O787" s="55">
        <f t="shared" si="2117"/>
        <v>0</v>
      </c>
      <c r="P787" s="55">
        <f t="shared" si="2118"/>
        <v>0</v>
      </c>
      <c r="Q787" s="19">
        <v>0</v>
      </c>
      <c r="R787" s="19">
        <v>0</v>
      </c>
      <c r="S787" s="19">
        <v>0</v>
      </c>
      <c r="T787" s="19">
        <v>0</v>
      </c>
      <c r="U787" s="19">
        <v>0</v>
      </c>
      <c r="V787" s="19">
        <v>0</v>
      </c>
      <c r="W787" s="19">
        <v>0</v>
      </c>
      <c r="X787" s="19">
        <v>0</v>
      </c>
      <c r="Y787" s="19">
        <v>0</v>
      </c>
      <c r="Z787" s="52">
        <v>0</v>
      </c>
      <c r="AA787" s="19">
        <v>0</v>
      </c>
      <c r="AB787" s="19">
        <v>0</v>
      </c>
      <c r="AC787" s="56">
        <f t="shared" si="2119"/>
        <v>0</v>
      </c>
      <c r="AD787" s="56">
        <f t="shared" si="2120"/>
        <v>0</v>
      </c>
      <c r="AE787" s="19">
        <v>0</v>
      </c>
      <c r="AF787" s="19">
        <v>0</v>
      </c>
      <c r="AG787" s="19">
        <v>0</v>
      </c>
      <c r="AH787" s="19">
        <v>0</v>
      </c>
      <c r="AI787" s="19">
        <v>0</v>
      </c>
      <c r="AJ787" s="19">
        <v>0</v>
      </c>
      <c r="AK787" s="19">
        <v>0</v>
      </c>
      <c r="AL787" s="19">
        <v>0</v>
      </c>
      <c r="AM787" s="19">
        <v>0</v>
      </c>
      <c r="AN787" s="19">
        <v>0</v>
      </c>
      <c r="AO787" s="19">
        <v>0</v>
      </c>
      <c r="AP787" s="19">
        <v>0</v>
      </c>
      <c r="AQ787" s="19">
        <v>0</v>
      </c>
      <c r="AR787" s="45">
        <v>0</v>
      </c>
      <c r="AS787" s="57">
        <f t="shared" si="2121"/>
        <v>0</v>
      </c>
      <c r="AT787" s="57">
        <f t="shared" si="2122"/>
        <v>0</v>
      </c>
      <c r="AU787" s="19">
        <v>0</v>
      </c>
      <c r="AV787" s="45">
        <v>0</v>
      </c>
      <c r="AW787" s="19">
        <v>0</v>
      </c>
      <c r="AX787" s="19">
        <v>0</v>
      </c>
      <c r="AY787" s="19">
        <v>0</v>
      </c>
      <c r="AZ787" s="19">
        <v>0</v>
      </c>
      <c r="BA787" s="19">
        <v>0</v>
      </c>
      <c r="BB787" s="19">
        <v>0</v>
      </c>
      <c r="BC787" s="19">
        <v>0</v>
      </c>
      <c r="BD787" s="19">
        <v>0</v>
      </c>
      <c r="BE787" s="19">
        <v>0</v>
      </c>
      <c r="BF787" s="19">
        <v>0</v>
      </c>
      <c r="BG787" s="19">
        <v>0</v>
      </c>
      <c r="BH787" s="19">
        <v>0</v>
      </c>
      <c r="BI787" s="58">
        <f t="shared" si="2123"/>
        <v>0</v>
      </c>
      <c r="BJ787" s="59">
        <f t="shared" si="2124"/>
        <v>0</v>
      </c>
      <c r="BK787" s="58">
        <f t="shared" si="2125"/>
        <v>0</v>
      </c>
      <c r="BL787" s="59">
        <f t="shared" si="2126"/>
        <v>0</v>
      </c>
    </row>
    <row r="788" spans="1:64" s="60" customFormat="1" ht="18" customHeight="1" thickBot="1" x14ac:dyDescent="0.3">
      <c r="A788" s="53" t="s">
        <v>10</v>
      </c>
      <c r="B788" s="54" t="s">
        <v>18</v>
      </c>
      <c r="C788" s="19">
        <v>0</v>
      </c>
      <c r="D788" s="45">
        <v>0</v>
      </c>
      <c r="E788" s="19">
        <v>0</v>
      </c>
      <c r="F788" s="45">
        <v>0</v>
      </c>
      <c r="G788" s="150">
        <v>0</v>
      </c>
      <c r="H788" s="150">
        <v>0</v>
      </c>
      <c r="I788" s="19">
        <v>0</v>
      </c>
      <c r="J788" s="19">
        <v>0</v>
      </c>
      <c r="K788" s="19">
        <v>0</v>
      </c>
      <c r="L788" s="19">
        <v>0</v>
      </c>
      <c r="M788" s="19">
        <v>0</v>
      </c>
      <c r="N788" s="19">
        <v>0</v>
      </c>
      <c r="O788" s="55">
        <f t="shared" si="2117"/>
        <v>0</v>
      </c>
      <c r="P788" s="55">
        <f t="shared" si="2118"/>
        <v>0</v>
      </c>
      <c r="Q788" s="19">
        <v>0</v>
      </c>
      <c r="R788" s="19">
        <v>0</v>
      </c>
      <c r="S788" s="19">
        <v>0</v>
      </c>
      <c r="T788" s="19">
        <v>0</v>
      </c>
      <c r="U788" s="19">
        <v>0</v>
      </c>
      <c r="V788" s="19">
        <v>0</v>
      </c>
      <c r="W788" s="19">
        <v>0</v>
      </c>
      <c r="X788" s="19">
        <v>0</v>
      </c>
      <c r="Y788" s="19">
        <v>0</v>
      </c>
      <c r="Z788" s="52">
        <v>0</v>
      </c>
      <c r="AA788" s="19">
        <v>0</v>
      </c>
      <c r="AB788" s="19">
        <v>0</v>
      </c>
      <c r="AC788" s="56">
        <f t="shared" si="2119"/>
        <v>0</v>
      </c>
      <c r="AD788" s="56">
        <f t="shared" si="2120"/>
        <v>0</v>
      </c>
      <c r="AE788" s="19">
        <v>0</v>
      </c>
      <c r="AF788" s="19">
        <v>0</v>
      </c>
      <c r="AG788" s="19">
        <v>0</v>
      </c>
      <c r="AH788" s="19">
        <v>0</v>
      </c>
      <c r="AI788" s="19">
        <v>0</v>
      </c>
      <c r="AJ788" s="19">
        <v>0</v>
      </c>
      <c r="AK788" s="19">
        <v>0</v>
      </c>
      <c r="AL788" s="19">
        <v>0</v>
      </c>
      <c r="AM788" s="19">
        <v>0</v>
      </c>
      <c r="AN788" s="19">
        <v>0</v>
      </c>
      <c r="AO788" s="19">
        <v>0</v>
      </c>
      <c r="AP788" s="19">
        <v>0</v>
      </c>
      <c r="AQ788" s="19">
        <v>0</v>
      </c>
      <c r="AR788" s="45">
        <v>0</v>
      </c>
      <c r="AS788" s="57">
        <f t="shared" si="2121"/>
        <v>0</v>
      </c>
      <c r="AT788" s="57">
        <f t="shared" si="2122"/>
        <v>0</v>
      </c>
      <c r="AU788" s="19">
        <v>0</v>
      </c>
      <c r="AV788" s="45">
        <v>0</v>
      </c>
      <c r="AW788" s="19">
        <v>0</v>
      </c>
      <c r="AX788" s="19">
        <v>0</v>
      </c>
      <c r="AY788" s="19">
        <v>0</v>
      </c>
      <c r="AZ788" s="19">
        <v>0</v>
      </c>
      <c r="BA788" s="19">
        <v>0</v>
      </c>
      <c r="BB788" s="19">
        <v>0</v>
      </c>
      <c r="BC788" s="19">
        <v>0</v>
      </c>
      <c r="BD788" s="19">
        <v>0</v>
      </c>
      <c r="BE788" s="19">
        <v>0</v>
      </c>
      <c r="BF788" s="19">
        <v>0</v>
      </c>
      <c r="BG788" s="19">
        <v>0</v>
      </c>
      <c r="BH788" s="19">
        <v>0</v>
      </c>
      <c r="BI788" s="58">
        <f t="shared" si="2123"/>
        <v>0</v>
      </c>
      <c r="BJ788" s="59">
        <f t="shared" si="2124"/>
        <v>0</v>
      </c>
      <c r="BK788" s="58">
        <f t="shared" si="2125"/>
        <v>0</v>
      </c>
      <c r="BL788" s="59">
        <f t="shared" si="2126"/>
        <v>0</v>
      </c>
    </row>
    <row r="789" spans="1:64" s="60" customFormat="1" ht="18" customHeight="1" thickBot="1" x14ac:dyDescent="0.3">
      <c r="A789" s="53" t="s">
        <v>11</v>
      </c>
      <c r="B789" s="54" t="s">
        <v>18</v>
      </c>
      <c r="C789" s="19">
        <v>0</v>
      </c>
      <c r="D789" s="45">
        <v>0</v>
      </c>
      <c r="E789" s="19">
        <v>0</v>
      </c>
      <c r="F789" s="45">
        <v>0</v>
      </c>
      <c r="G789" s="150">
        <v>0</v>
      </c>
      <c r="H789" s="150">
        <v>0</v>
      </c>
      <c r="I789" s="19">
        <v>0</v>
      </c>
      <c r="J789" s="19">
        <v>0</v>
      </c>
      <c r="K789" s="19">
        <v>0</v>
      </c>
      <c r="L789" s="19">
        <v>0</v>
      </c>
      <c r="M789" s="19">
        <v>0</v>
      </c>
      <c r="N789" s="19">
        <v>0</v>
      </c>
      <c r="O789" s="55">
        <f t="shared" si="2117"/>
        <v>0</v>
      </c>
      <c r="P789" s="55">
        <f t="shared" si="2118"/>
        <v>0</v>
      </c>
      <c r="Q789" s="19">
        <v>0</v>
      </c>
      <c r="R789" s="19">
        <v>0</v>
      </c>
      <c r="S789" s="19">
        <v>0</v>
      </c>
      <c r="T789" s="19">
        <v>0</v>
      </c>
      <c r="U789" s="19">
        <v>0</v>
      </c>
      <c r="V789" s="19">
        <v>0</v>
      </c>
      <c r="W789" s="19">
        <v>0</v>
      </c>
      <c r="X789" s="19">
        <v>0</v>
      </c>
      <c r="Y789" s="19">
        <v>0</v>
      </c>
      <c r="Z789" s="52">
        <v>0</v>
      </c>
      <c r="AA789" s="19">
        <v>0</v>
      </c>
      <c r="AB789" s="19">
        <v>0</v>
      </c>
      <c r="AC789" s="56">
        <f t="shared" si="2119"/>
        <v>0</v>
      </c>
      <c r="AD789" s="56">
        <f t="shared" si="2120"/>
        <v>0</v>
      </c>
      <c r="AE789" s="19">
        <v>0</v>
      </c>
      <c r="AF789" s="19">
        <v>0</v>
      </c>
      <c r="AG789" s="19">
        <v>0</v>
      </c>
      <c r="AH789" s="19">
        <v>0</v>
      </c>
      <c r="AI789" s="19">
        <v>0</v>
      </c>
      <c r="AJ789" s="19">
        <v>0</v>
      </c>
      <c r="AK789" s="19">
        <v>0</v>
      </c>
      <c r="AL789" s="19">
        <v>0</v>
      </c>
      <c r="AM789" s="19">
        <v>0</v>
      </c>
      <c r="AN789" s="19">
        <v>0</v>
      </c>
      <c r="AO789" s="19">
        <v>0</v>
      </c>
      <c r="AP789" s="19">
        <v>0</v>
      </c>
      <c r="AQ789" s="19">
        <v>0</v>
      </c>
      <c r="AR789" s="45">
        <v>0</v>
      </c>
      <c r="AS789" s="57">
        <f t="shared" si="2121"/>
        <v>0</v>
      </c>
      <c r="AT789" s="57">
        <f t="shared" si="2122"/>
        <v>0</v>
      </c>
      <c r="AU789" s="19">
        <v>0</v>
      </c>
      <c r="AV789" s="45">
        <v>0</v>
      </c>
      <c r="AW789" s="19">
        <v>0</v>
      </c>
      <c r="AX789" s="19">
        <v>0</v>
      </c>
      <c r="AY789" s="19">
        <v>0</v>
      </c>
      <c r="AZ789" s="19">
        <v>0</v>
      </c>
      <c r="BA789" s="23">
        <v>0</v>
      </c>
      <c r="BB789" s="23">
        <v>0</v>
      </c>
      <c r="BC789" s="23">
        <v>0</v>
      </c>
      <c r="BD789" s="23">
        <v>0</v>
      </c>
      <c r="BE789" s="19">
        <v>0</v>
      </c>
      <c r="BF789" s="19">
        <v>0</v>
      </c>
      <c r="BG789" s="19">
        <v>0</v>
      </c>
      <c r="BH789" s="19">
        <v>0</v>
      </c>
      <c r="BI789" s="58">
        <f t="shared" si="2123"/>
        <v>0</v>
      </c>
      <c r="BJ789" s="59">
        <f t="shared" si="2124"/>
        <v>0</v>
      </c>
      <c r="BK789" s="58">
        <f t="shared" si="2125"/>
        <v>0</v>
      </c>
      <c r="BL789" s="59">
        <f t="shared" si="2126"/>
        <v>0</v>
      </c>
    </row>
    <row r="790" spans="1:64" s="60" customFormat="1" ht="18" customHeight="1" thickBot="1" x14ac:dyDescent="0.3">
      <c r="A790" s="53" t="s">
        <v>12</v>
      </c>
      <c r="B790" s="54" t="s">
        <v>18</v>
      </c>
      <c r="C790" s="19">
        <v>0</v>
      </c>
      <c r="D790" s="45">
        <v>0</v>
      </c>
      <c r="E790" s="21">
        <v>0</v>
      </c>
      <c r="F790" s="45">
        <v>0</v>
      </c>
      <c r="G790" s="150">
        <v>0</v>
      </c>
      <c r="H790" s="150">
        <v>0</v>
      </c>
      <c r="I790" s="19">
        <v>0</v>
      </c>
      <c r="J790" s="19">
        <v>0</v>
      </c>
      <c r="K790" s="19">
        <v>0</v>
      </c>
      <c r="L790" s="19">
        <v>0</v>
      </c>
      <c r="M790" s="19">
        <v>0</v>
      </c>
      <c r="N790" s="19">
        <v>0</v>
      </c>
      <c r="O790" s="55">
        <f t="shared" si="2117"/>
        <v>0</v>
      </c>
      <c r="P790" s="55">
        <f t="shared" si="2118"/>
        <v>0</v>
      </c>
      <c r="Q790" s="19">
        <v>0</v>
      </c>
      <c r="R790" s="19">
        <v>0</v>
      </c>
      <c r="S790" s="19">
        <v>0</v>
      </c>
      <c r="T790" s="19">
        <v>0</v>
      </c>
      <c r="U790" s="19">
        <v>0</v>
      </c>
      <c r="V790" s="19">
        <v>0</v>
      </c>
      <c r="W790" s="19">
        <v>0</v>
      </c>
      <c r="X790" s="19">
        <v>0</v>
      </c>
      <c r="Y790" s="19">
        <v>0</v>
      </c>
      <c r="Z790" s="52">
        <v>0</v>
      </c>
      <c r="AA790" s="19">
        <v>0</v>
      </c>
      <c r="AB790" s="19">
        <v>0</v>
      </c>
      <c r="AC790" s="56">
        <f t="shared" si="2119"/>
        <v>0</v>
      </c>
      <c r="AD790" s="56">
        <f t="shared" si="2120"/>
        <v>0</v>
      </c>
      <c r="AE790" s="19">
        <v>0</v>
      </c>
      <c r="AF790" s="19">
        <v>0</v>
      </c>
      <c r="AG790" s="19">
        <v>0</v>
      </c>
      <c r="AH790" s="19">
        <v>0</v>
      </c>
      <c r="AI790" s="19">
        <v>0</v>
      </c>
      <c r="AJ790" s="19">
        <v>0</v>
      </c>
      <c r="AK790" s="19">
        <v>0</v>
      </c>
      <c r="AL790" s="19">
        <v>0</v>
      </c>
      <c r="AM790" s="19">
        <v>0</v>
      </c>
      <c r="AN790" s="19">
        <v>0</v>
      </c>
      <c r="AO790" s="19">
        <v>0</v>
      </c>
      <c r="AP790" s="19">
        <v>0</v>
      </c>
      <c r="AQ790" s="19">
        <v>0</v>
      </c>
      <c r="AR790" s="45">
        <v>0</v>
      </c>
      <c r="AS790" s="57">
        <f t="shared" si="2121"/>
        <v>0</v>
      </c>
      <c r="AT790" s="57">
        <f t="shared" si="2122"/>
        <v>0</v>
      </c>
      <c r="AU790" s="19">
        <v>0</v>
      </c>
      <c r="AV790" s="45">
        <v>0</v>
      </c>
      <c r="AW790" s="19">
        <v>0</v>
      </c>
      <c r="AX790" s="19">
        <v>0</v>
      </c>
      <c r="AY790" s="19">
        <v>0</v>
      </c>
      <c r="AZ790" s="19">
        <v>0</v>
      </c>
      <c r="BA790" s="19">
        <v>0</v>
      </c>
      <c r="BB790" s="19">
        <v>0</v>
      </c>
      <c r="BC790" s="19">
        <v>0</v>
      </c>
      <c r="BD790" s="19">
        <v>0</v>
      </c>
      <c r="BE790" s="19">
        <v>0</v>
      </c>
      <c r="BF790" s="19">
        <v>0</v>
      </c>
      <c r="BG790" s="19">
        <v>0</v>
      </c>
      <c r="BH790" s="19">
        <v>0</v>
      </c>
      <c r="BI790" s="58">
        <f t="shared" si="2123"/>
        <v>0</v>
      </c>
      <c r="BJ790" s="59">
        <f t="shared" si="2124"/>
        <v>0</v>
      </c>
      <c r="BK790" s="58">
        <f t="shared" si="2125"/>
        <v>0</v>
      </c>
      <c r="BL790" s="59">
        <f t="shared" si="2126"/>
        <v>0</v>
      </c>
    </row>
    <row r="791" spans="1:64" s="60" customFormat="1" ht="18" customHeight="1" thickBot="1" x14ac:dyDescent="0.3">
      <c r="A791" s="53" t="s">
        <v>26</v>
      </c>
      <c r="B791" s="54" t="s">
        <v>18</v>
      </c>
      <c r="C791" s="19">
        <v>0</v>
      </c>
      <c r="D791" s="45">
        <v>0</v>
      </c>
      <c r="E791" s="19">
        <v>0</v>
      </c>
      <c r="F791" s="45">
        <v>0</v>
      </c>
      <c r="G791" s="150">
        <v>0</v>
      </c>
      <c r="H791" s="150">
        <v>0</v>
      </c>
      <c r="I791" s="19">
        <v>0</v>
      </c>
      <c r="J791" s="19">
        <v>0</v>
      </c>
      <c r="K791" s="19">
        <v>0</v>
      </c>
      <c r="L791" s="19">
        <v>0</v>
      </c>
      <c r="M791" s="19">
        <v>0</v>
      </c>
      <c r="N791" s="19">
        <v>0</v>
      </c>
      <c r="O791" s="55">
        <f t="shared" si="2117"/>
        <v>0</v>
      </c>
      <c r="P791" s="55">
        <f t="shared" si="2118"/>
        <v>0</v>
      </c>
      <c r="Q791" s="19">
        <v>0</v>
      </c>
      <c r="R791" s="19">
        <v>0</v>
      </c>
      <c r="S791" s="19">
        <v>0</v>
      </c>
      <c r="T791" s="19">
        <v>0</v>
      </c>
      <c r="U791" s="19">
        <v>0</v>
      </c>
      <c r="V791" s="19">
        <v>0</v>
      </c>
      <c r="W791" s="19">
        <v>0</v>
      </c>
      <c r="X791" s="19">
        <v>0</v>
      </c>
      <c r="Y791" s="19">
        <v>0</v>
      </c>
      <c r="Z791" s="52">
        <v>0</v>
      </c>
      <c r="AA791" s="19">
        <v>0</v>
      </c>
      <c r="AB791" s="19">
        <v>0</v>
      </c>
      <c r="AC791" s="56">
        <f t="shared" si="2119"/>
        <v>0</v>
      </c>
      <c r="AD791" s="56">
        <f t="shared" si="2120"/>
        <v>0</v>
      </c>
      <c r="AE791" s="19">
        <v>0</v>
      </c>
      <c r="AF791" s="19">
        <v>0</v>
      </c>
      <c r="AG791" s="19">
        <v>0</v>
      </c>
      <c r="AH791" s="19">
        <v>0</v>
      </c>
      <c r="AI791" s="19">
        <v>0</v>
      </c>
      <c r="AJ791" s="19">
        <v>0</v>
      </c>
      <c r="AK791" s="19">
        <v>0</v>
      </c>
      <c r="AL791" s="19">
        <v>0</v>
      </c>
      <c r="AM791" s="19">
        <v>0</v>
      </c>
      <c r="AN791" s="19">
        <v>0</v>
      </c>
      <c r="AO791" s="19">
        <v>0</v>
      </c>
      <c r="AP791" s="19">
        <v>0</v>
      </c>
      <c r="AQ791" s="19">
        <v>0</v>
      </c>
      <c r="AR791" s="45">
        <v>0</v>
      </c>
      <c r="AS791" s="57">
        <f t="shared" si="2121"/>
        <v>0</v>
      </c>
      <c r="AT791" s="57">
        <f t="shared" si="2122"/>
        <v>0</v>
      </c>
      <c r="AU791" s="19">
        <v>0</v>
      </c>
      <c r="AV791" s="45">
        <v>0</v>
      </c>
      <c r="AW791" s="19">
        <v>0</v>
      </c>
      <c r="AX791" s="19">
        <v>0</v>
      </c>
      <c r="AY791" s="19">
        <v>0</v>
      </c>
      <c r="AZ791" s="19">
        <v>0</v>
      </c>
      <c r="BA791" s="19">
        <v>0</v>
      </c>
      <c r="BB791" s="19">
        <v>0</v>
      </c>
      <c r="BC791" s="19">
        <v>0</v>
      </c>
      <c r="BD791" s="19">
        <v>0</v>
      </c>
      <c r="BE791" s="19">
        <v>0</v>
      </c>
      <c r="BF791" s="19">
        <v>0</v>
      </c>
      <c r="BG791" s="19">
        <v>0</v>
      </c>
      <c r="BH791" s="19">
        <v>0</v>
      </c>
      <c r="BI791" s="58">
        <f t="shared" si="2123"/>
        <v>0</v>
      </c>
      <c r="BJ791" s="59">
        <f t="shared" si="2124"/>
        <v>0</v>
      </c>
      <c r="BK791" s="58">
        <f t="shared" si="2125"/>
        <v>0</v>
      </c>
      <c r="BL791" s="59">
        <f t="shared" si="2126"/>
        <v>0</v>
      </c>
    </row>
    <row r="792" spans="1:64" s="60" customFormat="1" ht="18" customHeight="1" thickBot="1" x14ac:dyDescent="0.3">
      <c r="A792" s="53" t="s">
        <v>13</v>
      </c>
      <c r="B792" s="54" t="s">
        <v>18</v>
      </c>
      <c r="C792" s="19">
        <v>0</v>
      </c>
      <c r="D792" s="45">
        <v>0</v>
      </c>
      <c r="E792" s="79">
        <v>0</v>
      </c>
      <c r="F792" s="45">
        <v>0</v>
      </c>
      <c r="G792" s="150">
        <v>0</v>
      </c>
      <c r="H792" s="150">
        <v>0</v>
      </c>
      <c r="I792" s="19">
        <v>0</v>
      </c>
      <c r="J792" s="19">
        <v>0</v>
      </c>
      <c r="K792" s="19">
        <v>0</v>
      </c>
      <c r="L792" s="19">
        <v>0</v>
      </c>
      <c r="M792" s="19">
        <v>0</v>
      </c>
      <c r="N792" s="19">
        <v>0</v>
      </c>
      <c r="O792" s="55">
        <f t="shared" si="2117"/>
        <v>0</v>
      </c>
      <c r="P792" s="55">
        <f t="shared" si="2118"/>
        <v>0</v>
      </c>
      <c r="Q792" s="19">
        <v>0</v>
      </c>
      <c r="R792" s="19">
        <v>0</v>
      </c>
      <c r="S792" s="19">
        <v>0</v>
      </c>
      <c r="T792" s="19">
        <v>0</v>
      </c>
      <c r="U792" s="19">
        <v>0</v>
      </c>
      <c r="V792" s="19">
        <v>0</v>
      </c>
      <c r="W792" s="19">
        <v>0</v>
      </c>
      <c r="X792" s="19">
        <v>0</v>
      </c>
      <c r="Y792" s="19">
        <v>0</v>
      </c>
      <c r="Z792" s="52">
        <v>0</v>
      </c>
      <c r="AA792" s="19">
        <v>0</v>
      </c>
      <c r="AB792" s="19">
        <v>0</v>
      </c>
      <c r="AC792" s="56">
        <f t="shared" si="2119"/>
        <v>0</v>
      </c>
      <c r="AD792" s="56">
        <f t="shared" si="2120"/>
        <v>0</v>
      </c>
      <c r="AE792" s="19">
        <v>0</v>
      </c>
      <c r="AF792" s="19">
        <v>0</v>
      </c>
      <c r="AG792" s="19">
        <v>0</v>
      </c>
      <c r="AH792" s="19">
        <v>0</v>
      </c>
      <c r="AI792" s="19">
        <v>0</v>
      </c>
      <c r="AJ792" s="19">
        <v>0</v>
      </c>
      <c r="AK792" s="19">
        <v>0</v>
      </c>
      <c r="AL792" s="19">
        <v>0</v>
      </c>
      <c r="AM792" s="19">
        <v>0</v>
      </c>
      <c r="AN792" s="19">
        <v>0</v>
      </c>
      <c r="AO792" s="19">
        <v>0</v>
      </c>
      <c r="AP792" s="19">
        <v>0</v>
      </c>
      <c r="AQ792" s="19">
        <v>0</v>
      </c>
      <c r="AR792" s="45">
        <v>0</v>
      </c>
      <c r="AS792" s="57">
        <f t="shared" si="2121"/>
        <v>0</v>
      </c>
      <c r="AT792" s="57">
        <f t="shared" si="2122"/>
        <v>0</v>
      </c>
      <c r="AU792" s="19">
        <v>0</v>
      </c>
      <c r="AV792" s="45">
        <v>0</v>
      </c>
      <c r="AW792" s="19">
        <v>0</v>
      </c>
      <c r="AX792" s="19">
        <v>0</v>
      </c>
      <c r="AY792" s="19">
        <v>0</v>
      </c>
      <c r="AZ792" s="19">
        <v>0</v>
      </c>
      <c r="BA792" s="19">
        <v>0</v>
      </c>
      <c r="BB792" s="19">
        <v>0</v>
      </c>
      <c r="BC792" s="19">
        <v>0</v>
      </c>
      <c r="BD792" s="19">
        <v>0</v>
      </c>
      <c r="BE792" s="19">
        <v>0</v>
      </c>
      <c r="BF792" s="19">
        <v>0</v>
      </c>
      <c r="BG792" s="19">
        <v>0</v>
      </c>
      <c r="BH792" s="19">
        <v>0</v>
      </c>
      <c r="BI792" s="58">
        <f t="shared" si="2123"/>
        <v>0</v>
      </c>
      <c r="BJ792" s="59">
        <f t="shared" si="2124"/>
        <v>0</v>
      </c>
      <c r="BK792" s="58">
        <f t="shared" si="2125"/>
        <v>0</v>
      </c>
      <c r="BL792" s="59">
        <f t="shared" si="2126"/>
        <v>0</v>
      </c>
    </row>
    <row r="793" spans="1:64" s="60" customFormat="1" ht="18" customHeight="1" thickBot="1" x14ac:dyDescent="0.3">
      <c r="A793" s="53" t="s">
        <v>24</v>
      </c>
      <c r="B793" s="54" t="s">
        <v>18</v>
      </c>
      <c r="C793" s="19">
        <v>0</v>
      </c>
      <c r="D793" s="45">
        <v>0</v>
      </c>
      <c r="E793" s="73">
        <v>0</v>
      </c>
      <c r="F793" s="45">
        <v>0</v>
      </c>
      <c r="G793" s="150">
        <v>0</v>
      </c>
      <c r="H793" s="150">
        <v>0</v>
      </c>
      <c r="I793" s="19">
        <v>0</v>
      </c>
      <c r="J793" s="19">
        <v>0</v>
      </c>
      <c r="K793" s="19">
        <v>0</v>
      </c>
      <c r="L793" s="19">
        <v>0</v>
      </c>
      <c r="M793" s="19">
        <v>0</v>
      </c>
      <c r="N793" s="19">
        <v>0</v>
      </c>
      <c r="O793" s="55">
        <f t="shared" si="2117"/>
        <v>0</v>
      </c>
      <c r="P793" s="55">
        <f t="shared" si="2118"/>
        <v>0</v>
      </c>
      <c r="Q793" s="19">
        <v>0</v>
      </c>
      <c r="R793" s="19">
        <v>0</v>
      </c>
      <c r="S793" s="19">
        <v>0</v>
      </c>
      <c r="T793" s="19">
        <v>0</v>
      </c>
      <c r="U793" s="19">
        <v>0</v>
      </c>
      <c r="V793" s="19">
        <v>0</v>
      </c>
      <c r="W793" s="19">
        <v>0</v>
      </c>
      <c r="X793" s="19">
        <v>0</v>
      </c>
      <c r="Y793" s="19">
        <v>0</v>
      </c>
      <c r="Z793" s="52">
        <v>0</v>
      </c>
      <c r="AA793" s="19">
        <v>0</v>
      </c>
      <c r="AB793" s="19">
        <v>0</v>
      </c>
      <c r="AC793" s="56">
        <f t="shared" si="2119"/>
        <v>0</v>
      </c>
      <c r="AD793" s="56">
        <f t="shared" si="2120"/>
        <v>0</v>
      </c>
      <c r="AE793" s="19">
        <v>0</v>
      </c>
      <c r="AF793" s="19">
        <v>0</v>
      </c>
      <c r="AG793" s="19">
        <v>0</v>
      </c>
      <c r="AH793" s="19">
        <v>0</v>
      </c>
      <c r="AI793" s="19">
        <v>0</v>
      </c>
      <c r="AJ793" s="19">
        <v>0</v>
      </c>
      <c r="AK793" s="19">
        <v>0</v>
      </c>
      <c r="AL793" s="19">
        <v>0</v>
      </c>
      <c r="AM793" s="19">
        <v>0</v>
      </c>
      <c r="AN793" s="19">
        <v>0</v>
      </c>
      <c r="AO793" s="19">
        <v>0</v>
      </c>
      <c r="AP793" s="19">
        <v>0</v>
      </c>
      <c r="AQ793" s="19">
        <v>0</v>
      </c>
      <c r="AR793" s="45">
        <v>0</v>
      </c>
      <c r="AS793" s="57">
        <f t="shared" si="2121"/>
        <v>0</v>
      </c>
      <c r="AT793" s="57">
        <f t="shared" si="2122"/>
        <v>0</v>
      </c>
      <c r="AU793" s="19">
        <v>0</v>
      </c>
      <c r="AV793" s="45">
        <v>0</v>
      </c>
      <c r="AW793" s="19">
        <v>0</v>
      </c>
      <c r="AX793" s="19">
        <v>0</v>
      </c>
      <c r="AY793" s="19">
        <v>0</v>
      </c>
      <c r="AZ793" s="19">
        <v>0</v>
      </c>
      <c r="BA793" s="19">
        <v>0</v>
      </c>
      <c r="BB793" s="19">
        <v>0</v>
      </c>
      <c r="BC793" s="19">
        <v>0</v>
      </c>
      <c r="BD793" s="19">
        <v>0</v>
      </c>
      <c r="BE793" s="19">
        <v>0</v>
      </c>
      <c r="BF793" s="19">
        <v>0</v>
      </c>
      <c r="BG793" s="19">
        <v>0</v>
      </c>
      <c r="BH793" s="19">
        <v>0</v>
      </c>
      <c r="BI793" s="58">
        <f t="shared" si="2123"/>
        <v>0</v>
      </c>
      <c r="BJ793" s="59">
        <f t="shared" si="2124"/>
        <v>0</v>
      </c>
      <c r="BK793" s="58">
        <f t="shared" si="2125"/>
        <v>0</v>
      </c>
      <c r="BL793" s="59">
        <f t="shared" si="2126"/>
        <v>0</v>
      </c>
    </row>
    <row r="794" spans="1:64" s="60" customFormat="1" ht="18" customHeight="1" thickBot="1" x14ac:dyDescent="0.3">
      <c r="A794" s="53" t="s">
        <v>14</v>
      </c>
      <c r="B794" s="54" t="s">
        <v>18</v>
      </c>
      <c r="C794" s="19">
        <v>0</v>
      </c>
      <c r="D794" s="45">
        <v>0</v>
      </c>
      <c r="E794" s="19">
        <v>0</v>
      </c>
      <c r="F794" s="45">
        <v>0</v>
      </c>
      <c r="G794" s="150">
        <v>0</v>
      </c>
      <c r="H794" s="150">
        <v>0</v>
      </c>
      <c r="I794" s="19">
        <v>0</v>
      </c>
      <c r="J794" s="19">
        <v>0</v>
      </c>
      <c r="K794" s="19">
        <v>0</v>
      </c>
      <c r="L794" s="19">
        <v>0</v>
      </c>
      <c r="M794" s="19">
        <v>0</v>
      </c>
      <c r="N794" s="19">
        <v>0</v>
      </c>
      <c r="O794" s="55">
        <f t="shared" si="2117"/>
        <v>0</v>
      </c>
      <c r="P794" s="55">
        <f t="shared" si="2118"/>
        <v>0</v>
      </c>
      <c r="Q794" s="19">
        <v>0</v>
      </c>
      <c r="R794" s="19">
        <v>0</v>
      </c>
      <c r="S794" s="19">
        <v>0</v>
      </c>
      <c r="T794" s="19">
        <v>0</v>
      </c>
      <c r="U794" s="19">
        <v>0</v>
      </c>
      <c r="V794" s="19">
        <v>0</v>
      </c>
      <c r="W794" s="19">
        <v>0</v>
      </c>
      <c r="X794" s="19">
        <v>0</v>
      </c>
      <c r="Y794" s="19">
        <v>0</v>
      </c>
      <c r="Z794" s="52">
        <v>0</v>
      </c>
      <c r="AA794" s="19">
        <v>0</v>
      </c>
      <c r="AB794" s="19">
        <v>0</v>
      </c>
      <c r="AC794" s="56">
        <f t="shared" si="2119"/>
        <v>0</v>
      </c>
      <c r="AD794" s="56">
        <f t="shared" si="2120"/>
        <v>0</v>
      </c>
      <c r="AE794" s="19">
        <v>0</v>
      </c>
      <c r="AF794" s="19">
        <v>0</v>
      </c>
      <c r="AG794" s="19">
        <v>0</v>
      </c>
      <c r="AH794" s="19">
        <v>0</v>
      </c>
      <c r="AI794" s="19">
        <v>0</v>
      </c>
      <c r="AJ794" s="19">
        <v>0</v>
      </c>
      <c r="AK794" s="19">
        <v>0</v>
      </c>
      <c r="AL794" s="19">
        <v>0</v>
      </c>
      <c r="AM794" s="19">
        <v>0</v>
      </c>
      <c r="AN794" s="19">
        <v>0</v>
      </c>
      <c r="AO794" s="19">
        <v>0</v>
      </c>
      <c r="AP794" s="19">
        <v>0</v>
      </c>
      <c r="AQ794" s="19">
        <v>0</v>
      </c>
      <c r="AR794" s="45">
        <v>0</v>
      </c>
      <c r="AS794" s="57">
        <f t="shared" si="2121"/>
        <v>0</v>
      </c>
      <c r="AT794" s="57">
        <f t="shared" si="2122"/>
        <v>0</v>
      </c>
      <c r="AU794" s="19">
        <v>0</v>
      </c>
      <c r="AV794" s="45">
        <v>0</v>
      </c>
      <c r="AW794" s="19">
        <v>0</v>
      </c>
      <c r="AX794" s="19">
        <v>0</v>
      </c>
      <c r="AY794" s="19">
        <v>0</v>
      </c>
      <c r="AZ794" s="19">
        <v>0</v>
      </c>
      <c r="BA794" s="19">
        <v>0</v>
      </c>
      <c r="BB794" s="19">
        <v>0</v>
      </c>
      <c r="BC794" s="19">
        <v>0</v>
      </c>
      <c r="BD794" s="19">
        <v>0</v>
      </c>
      <c r="BE794" s="19">
        <v>0</v>
      </c>
      <c r="BF794" s="19">
        <v>0</v>
      </c>
      <c r="BG794" s="19">
        <v>0</v>
      </c>
      <c r="BH794" s="19">
        <v>0</v>
      </c>
      <c r="BI794" s="58">
        <f t="shared" si="2123"/>
        <v>0</v>
      </c>
      <c r="BJ794" s="59">
        <f t="shared" si="2124"/>
        <v>0</v>
      </c>
      <c r="BK794" s="58">
        <f t="shared" si="2125"/>
        <v>0</v>
      </c>
      <c r="BL794" s="59">
        <f t="shared" si="2126"/>
        <v>0</v>
      </c>
    </row>
    <row r="795" spans="1:64" s="60" customFormat="1" ht="18" customHeight="1" thickBot="1" x14ac:dyDescent="0.3">
      <c r="A795" s="53" t="s">
        <v>15</v>
      </c>
      <c r="B795" s="54" t="s">
        <v>18</v>
      </c>
      <c r="C795" s="19">
        <v>0</v>
      </c>
      <c r="D795" s="45">
        <v>0</v>
      </c>
      <c r="E795" s="19">
        <v>0</v>
      </c>
      <c r="F795" s="45">
        <v>0</v>
      </c>
      <c r="G795" s="150">
        <v>0</v>
      </c>
      <c r="H795" s="150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0</v>
      </c>
      <c r="N795" s="19">
        <v>0</v>
      </c>
      <c r="O795" s="55">
        <f t="shared" si="2117"/>
        <v>0</v>
      </c>
      <c r="P795" s="55">
        <f t="shared" si="2118"/>
        <v>0</v>
      </c>
      <c r="Q795" s="19">
        <v>0</v>
      </c>
      <c r="R795" s="19">
        <v>0</v>
      </c>
      <c r="S795" s="19">
        <v>0</v>
      </c>
      <c r="T795" s="19">
        <v>0</v>
      </c>
      <c r="U795" s="19">
        <v>0</v>
      </c>
      <c r="V795" s="19">
        <v>0</v>
      </c>
      <c r="W795" s="19">
        <v>0</v>
      </c>
      <c r="X795" s="19">
        <v>0</v>
      </c>
      <c r="Y795" s="19">
        <v>0</v>
      </c>
      <c r="Z795" s="52">
        <v>0</v>
      </c>
      <c r="AA795" s="19">
        <v>0</v>
      </c>
      <c r="AB795" s="19">
        <v>0</v>
      </c>
      <c r="AC795" s="56">
        <f t="shared" si="2119"/>
        <v>0</v>
      </c>
      <c r="AD795" s="56">
        <f t="shared" si="2120"/>
        <v>0</v>
      </c>
      <c r="AE795" s="19">
        <v>0</v>
      </c>
      <c r="AF795" s="19">
        <v>0</v>
      </c>
      <c r="AG795" s="19">
        <v>0</v>
      </c>
      <c r="AH795" s="19">
        <v>0</v>
      </c>
      <c r="AI795" s="19">
        <v>0</v>
      </c>
      <c r="AJ795" s="19">
        <v>0</v>
      </c>
      <c r="AK795" s="19">
        <v>0</v>
      </c>
      <c r="AL795" s="19">
        <v>0</v>
      </c>
      <c r="AM795" s="19">
        <v>0</v>
      </c>
      <c r="AN795" s="19">
        <v>0</v>
      </c>
      <c r="AO795" s="19">
        <v>0</v>
      </c>
      <c r="AP795" s="19">
        <v>0</v>
      </c>
      <c r="AQ795" s="19">
        <v>0</v>
      </c>
      <c r="AR795" s="45">
        <v>0</v>
      </c>
      <c r="AS795" s="57">
        <f t="shared" si="2121"/>
        <v>0</v>
      </c>
      <c r="AT795" s="57">
        <f t="shared" si="2122"/>
        <v>0</v>
      </c>
      <c r="AU795" s="19">
        <v>0</v>
      </c>
      <c r="AV795" s="45">
        <v>0</v>
      </c>
      <c r="AW795" s="19">
        <v>0</v>
      </c>
      <c r="AX795" s="19">
        <v>0</v>
      </c>
      <c r="AY795" s="19">
        <v>0</v>
      </c>
      <c r="AZ795" s="19">
        <v>0</v>
      </c>
      <c r="BA795" s="19">
        <v>0</v>
      </c>
      <c r="BB795" s="19">
        <v>0</v>
      </c>
      <c r="BC795" s="19">
        <v>0</v>
      </c>
      <c r="BD795" s="19">
        <v>0</v>
      </c>
      <c r="BE795" s="19">
        <v>0</v>
      </c>
      <c r="BF795" s="19">
        <v>0</v>
      </c>
      <c r="BG795" s="19">
        <v>0</v>
      </c>
      <c r="BH795" s="19">
        <v>0</v>
      </c>
      <c r="BI795" s="58">
        <f t="shared" si="2123"/>
        <v>0</v>
      </c>
      <c r="BJ795" s="59">
        <f t="shared" si="2124"/>
        <v>0</v>
      </c>
      <c r="BK795" s="58">
        <f t="shared" si="2125"/>
        <v>0</v>
      </c>
      <c r="BL795" s="59">
        <f t="shared" si="2126"/>
        <v>0</v>
      </c>
    </row>
    <row r="796" spans="1:64" s="60" customFormat="1" ht="18" customHeight="1" thickBot="1" x14ac:dyDescent="0.3">
      <c r="A796" s="53" t="s">
        <v>22</v>
      </c>
      <c r="B796" s="54" t="s">
        <v>18</v>
      </c>
      <c r="C796" s="19">
        <v>0</v>
      </c>
      <c r="D796" s="45">
        <v>0</v>
      </c>
      <c r="E796" s="77">
        <v>0</v>
      </c>
      <c r="F796" s="45">
        <v>0</v>
      </c>
      <c r="G796" s="150">
        <v>0</v>
      </c>
      <c r="H796" s="150">
        <v>0</v>
      </c>
      <c r="I796" s="19">
        <v>0</v>
      </c>
      <c r="J796" s="19">
        <v>0</v>
      </c>
      <c r="K796" s="19">
        <v>0</v>
      </c>
      <c r="L796" s="19">
        <v>0</v>
      </c>
      <c r="M796" s="19">
        <v>0</v>
      </c>
      <c r="N796" s="19">
        <v>0</v>
      </c>
      <c r="O796" s="55">
        <f t="shared" si="2117"/>
        <v>0</v>
      </c>
      <c r="P796" s="55">
        <f t="shared" si="2118"/>
        <v>0</v>
      </c>
      <c r="Q796" s="19">
        <v>0</v>
      </c>
      <c r="R796" s="19">
        <v>0</v>
      </c>
      <c r="S796" s="19">
        <v>0</v>
      </c>
      <c r="T796" s="19">
        <v>0</v>
      </c>
      <c r="U796" s="19">
        <v>0</v>
      </c>
      <c r="V796" s="19">
        <v>0</v>
      </c>
      <c r="W796" s="19">
        <v>0</v>
      </c>
      <c r="X796" s="19">
        <v>0</v>
      </c>
      <c r="Y796" s="19">
        <v>0</v>
      </c>
      <c r="Z796" s="52">
        <v>0</v>
      </c>
      <c r="AA796" s="19">
        <v>0</v>
      </c>
      <c r="AB796" s="19">
        <v>0</v>
      </c>
      <c r="AC796" s="56">
        <f t="shared" si="2119"/>
        <v>0</v>
      </c>
      <c r="AD796" s="56">
        <f t="shared" si="2120"/>
        <v>0</v>
      </c>
      <c r="AE796" s="19">
        <v>0</v>
      </c>
      <c r="AF796" s="19">
        <v>0</v>
      </c>
      <c r="AG796" s="19">
        <v>0</v>
      </c>
      <c r="AH796" s="19">
        <v>0</v>
      </c>
      <c r="AI796" s="19">
        <v>0</v>
      </c>
      <c r="AJ796" s="19">
        <v>0</v>
      </c>
      <c r="AK796" s="19">
        <v>0</v>
      </c>
      <c r="AL796" s="19">
        <v>0</v>
      </c>
      <c r="AM796" s="19">
        <v>0</v>
      </c>
      <c r="AN796" s="19">
        <v>0</v>
      </c>
      <c r="AO796" s="19">
        <v>0</v>
      </c>
      <c r="AP796" s="19">
        <v>0</v>
      </c>
      <c r="AQ796" s="19">
        <v>0</v>
      </c>
      <c r="AR796" s="45">
        <v>0</v>
      </c>
      <c r="AS796" s="57">
        <f t="shared" si="2121"/>
        <v>0</v>
      </c>
      <c r="AT796" s="57">
        <f t="shared" si="2122"/>
        <v>0</v>
      </c>
      <c r="AU796" s="19">
        <v>0</v>
      </c>
      <c r="AV796" s="45">
        <v>0</v>
      </c>
      <c r="AW796" s="19">
        <v>0</v>
      </c>
      <c r="AX796" s="19">
        <v>0</v>
      </c>
      <c r="AY796" s="19">
        <v>0</v>
      </c>
      <c r="AZ796" s="19">
        <v>0</v>
      </c>
      <c r="BA796" s="19">
        <v>0</v>
      </c>
      <c r="BB796" s="19">
        <v>0</v>
      </c>
      <c r="BC796" s="19">
        <v>0</v>
      </c>
      <c r="BD796" s="19">
        <v>0</v>
      </c>
      <c r="BE796" s="19">
        <v>0</v>
      </c>
      <c r="BF796" s="19">
        <v>0</v>
      </c>
      <c r="BG796" s="19">
        <v>0</v>
      </c>
      <c r="BH796" s="19">
        <v>0</v>
      </c>
      <c r="BI796" s="58">
        <f t="shared" si="2123"/>
        <v>0</v>
      </c>
      <c r="BJ796" s="59">
        <f t="shared" si="2124"/>
        <v>0</v>
      </c>
      <c r="BK796" s="58">
        <f t="shared" si="2125"/>
        <v>0</v>
      </c>
      <c r="BL796" s="59">
        <f t="shared" si="2126"/>
        <v>0</v>
      </c>
    </row>
    <row r="797" spans="1:64" s="60" customFormat="1" ht="18" customHeight="1" thickBot="1" x14ac:dyDescent="0.3">
      <c r="A797" s="53" t="s">
        <v>23</v>
      </c>
      <c r="B797" s="54" t="s">
        <v>18</v>
      </c>
      <c r="C797" s="19">
        <v>0</v>
      </c>
      <c r="D797" s="45">
        <v>0</v>
      </c>
      <c r="E797" s="19">
        <v>0</v>
      </c>
      <c r="F797" s="45">
        <v>0</v>
      </c>
      <c r="G797" s="150">
        <v>0</v>
      </c>
      <c r="H797" s="150">
        <v>0</v>
      </c>
      <c r="I797" s="19">
        <v>0</v>
      </c>
      <c r="J797" s="19">
        <v>0</v>
      </c>
      <c r="K797" s="19">
        <v>0</v>
      </c>
      <c r="L797" s="19">
        <v>0</v>
      </c>
      <c r="M797" s="19">
        <v>0</v>
      </c>
      <c r="N797" s="19">
        <v>0</v>
      </c>
      <c r="O797" s="55">
        <f t="shared" si="2117"/>
        <v>0</v>
      </c>
      <c r="P797" s="55">
        <f t="shared" si="2118"/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>
        <v>0</v>
      </c>
      <c r="W797" s="19">
        <v>0</v>
      </c>
      <c r="X797" s="19">
        <v>0</v>
      </c>
      <c r="Y797" s="19">
        <v>0</v>
      </c>
      <c r="Z797" s="52">
        <v>0</v>
      </c>
      <c r="AA797" s="19">
        <v>0</v>
      </c>
      <c r="AB797" s="19">
        <v>0</v>
      </c>
      <c r="AC797" s="56">
        <f t="shared" si="2119"/>
        <v>0</v>
      </c>
      <c r="AD797" s="56">
        <f t="shared" si="2120"/>
        <v>0</v>
      </c>
      <c r="AE797" s="19">
        <v>0</v>
      </c>
      <c r="AF797" s="19">
        <v>0</v>
      </c>
      <c r="AG797" s="19">
        <v>0</v>
      </c>
      <c r="AH797" s="19">
        <v>0</v>
      </c>
      <c r="AI797" s="19">
        <v>0</v>
      </c>
      <c r="AJ797" s="19">
        <v>0</v>
      </c>
      <c r="AK797" s="19">
        <v>0</v>
      </c>
      <c r="AL797" s="19">
        <v>0</v>
      </c>
      <c r="AM797" s="19">
        <v>0</v>
      </c>
      <c r="AN797" s="19">
        <v>0</v>
      </c>
      <c r="AO797" s="19">
        <v>0</v>
      </c>
      <c r="AP797" s="19">
        <v>0</v>
      </c>
      <c r="AQ797" s="19">
        <v>0</v>
      </c>
      <c r="AR797" s="45">
        <v>0</v>
      </c>
      <c r="AS797" s="57">
        <f t="shared" si="2121"/>
        <v>0</v>
      </c>
      <c r="AT797" s="57">
        <f t="shared" si="2122"/>
        <v>0</v>
      </c>
      <c r="AU797" s="19">
        <v>0</v>
      </c>
      <c r="AV797" s="45">
        <v>0</v>
      </c>
      <c r="AW797" s="19">
        <v>0</v>
      </c>
      <c r="AX797" s="19">
        <v>0</v>
      </c>
      <c r="AY797" s="19">
        <v>0</v>
      </c>
      <c r="AZ797" s="19">
        <v>0</v>
      </c>
      <c r="BA797" s="19">
        <v>0</v>
      </c>
      <c r="BB797" s="19">
        <v>0</v>
      </c>
      <c r="BC797" s="19">
        <v>0</v>
      </c>
      <c r="BD797" s="19">
        <v>0</v>
      </c>
      <c r="BE797" s="19">
        <v>0</v>
      </c>
      <c r="BF797" s="19">
        <v>0</v>
      </c>
      <c r="BG797" s="19">
        <v>0</v>
      </c>
      <c r="BH797" s="19">
        <v>0</v>
      </c>
      <c r="BI797" s="58">
        <f t="shared" si="2123"/>
        <v>0</v>
      </c>
      <c r="BJ797" s="59">
        <f t="shared" si="2124"/>
        <v>0</v>
      </c>
      <c r="BK797" s="58">
        <f t="shared" si="2125"/>
        <v>0</v>
      </c>
      <c r="BL797" s="59">
        <f t="shared" si="2126"/>
        <v>0</v>
      </c>
    </row>
    <row r="798" spans="1:64" s="60" customFormat="1" ht="27.75" customHeight="1" thickBot="1" x14ac:dyDescent="0.3">
      <c r="A798" s="3">
        <v>36</v>
      </c>
      <c r="B798" s="4" t="s">
        <v>18</v>
      </c>
      <c r="C798" s="30">
        <f>SUM(C778:C797)</f>
        <v>0</v>
      </c>
      <c r="D798" s="2">
        <f>SUM(D778:D797)</f>
        <v>0</v>
      </c>
      <c r="E798" s="30">
        <f>SUM(E778:E797)</f>
        <v>0</v>
      </c>
      <c r="F798" s="2">
        <f>SUM(F778:F797)</f>
        <v>0</v>
      </c>
      <c r="G798" s="30">
        <f t="shared" ref="G798" si="2127">SUM(G778:G797)</f>
        <v>0</v>
      </c>
      <c r="H798" s="2">
        <f t="shared" ref="H798" si="2128">SUM(H778:H797)</f>
        <v>0</v>
      </c>
      <c r="I798" s="30">
        <f t="shared" ref="I798" si="2129">SUM(I778:I797)</f>
        <v>0</v>
      </c>
      <c r="J798" s="2">
        <f t="shared" ref="J798" si="2130">SUM(J778:J797)</f>
        <v>0</v>
      </c>
      <c r="K798" s="30">
        <f t="shared" ref="K798" si="2131">SUM(K778:K797)</f>
        <v>0</v>
      </c>
      <c r="L798" s="2">
        <f t="shared" ref="L798" si="2132">SUM(L778:L797)</f>
        <v>0</v>
      </c>
      <c r="M798" s="30">
        <f t="shared" ref="M798" si="2133">SUM(M778:M797)</f>
        <v>0</v>
      </c>
      <c r="N798" s="2">
        <f t="shared" ref="N798" si="2134">SUM(N778:N797)</f>
        <v>0</v>
      </c>
      <c r="O798" s="30">
        <f t="shared" ref="O798" si="2135">SUM(O778:O797)</f>
        <v>0</v>
      </c>
      <c r="P798" s="2">
        <f t="shared" ref="P798" si="2136">SUM(P778:P797)</f>
        <v>0</v>
      </c>
      <c r="Q798" s="30">
        <f t="shared" ref="Q798" si="2137">SUM(Q778:Q797)</f>
        <v>0</v>
      </c>
      <c r="R798" s="2">
        <f t="shared" ref="R798" si="2138">SUM(R778:R797)</f>
        <v>0</v>
      </c>
      <c r="S798" s="30">
        <f t="shared" ref="S798" si="2139">SUM(S778:S797)</f>
        <v>94</v>
      </c>
      <c r="T798" s="2">
        <f t="shared" ref="T798" si="2140">SUM(T778:T797)</f>
        <v>79929</v>
      </c>
      <c r="U798" s="30">
        <f t="shared" ref="U798" si="2141">SUM(U778:U797)</f>
        <v>10</v>
      </c>
      <c r="V798" s="2">
        <f t="shared" ref="V798" si="2142">SUM(V778:V797)</f>
        <v>31947</v>
      </c>
      <c r="W798" s="30">
        <f t="shared" ref="W798" si="2143">SUM(W778:W797)</f>
        <v>0</v>
      </c>
      <c r="X798" s="2">
        <f t="shared" ref="X798" si="2144">SUM(X778:X797)</f>
        <v>0</v>
      </c>
      <c r="Y798" s="30">
        <f t="shared" ref="Y798" si="2145">SUM(Y778:Y797)</f>
        <v>14</v>
      </c>
      <c r="Z798" s="2">
        <f t="shared" ref="Z798" si="2146">SUM(Z778:Z797)</f>
        <v>2315</v>
      </c>
      <c r="AA798" s="30">
        <f t="shared" ref="AA798" si="2147">SUM(AA778:AA797)</f>
        <v>0</v>
      </c>
      <c r="AB798" s="2">
        <f t="shared" ref="AB798" si="2148">SUM(AB778:AB797)</f>
        <v>0</v>
      </c>
      <c r="AC798" s="30">
        <f t="shared" ref="AC798" si="2149">SUM(AC778:AC797)</f>
        <v>118</v>
      </c>
      <c r="AD798" s="2">
        <f t="shared" ref="AD798" si="2150">SUM(AD778:AD797)</f>
        <v>114191</v>
      </c>
      <c r="AE798" s="30">
        <f t="shared" ref="AE798" si="2151">SUM(AE778:AE797)</f>
        <v>0</v>
      </c>
      <c r="AF798" s="2">
        <f t="shared" ref="AF798" si="2152">SUM(AF778:AF797)</f>
        <v>0</v>
      </c>
      <c r="AG798" s="30">
        <f t="shared" ref="AG798" si="2153">SUM(AG778:AG797)</f>
        <v>12</v>
      </c>
      <c r="AH798" s="2">
        <f t="shared" ref="AH798" si="2154">SUM(AH778:AH797)</f>
        <v>3000</v>
      </c>
      <c r="AI798" s="30">
        <f t="shared" ref="AI798" si="2155">SUM(AI778:AI797)</f>
        <v>25</v>
      </c>
      <c r="AJ798" s="2">
        <f t="shared" ref="AJ798" si="2156">SUM(AJ778:AJ797)</f>
        <v>23708</v>
      </c>
      <c r="AK798" s="30">
        <f t="shared" ref="AK798" si="2157">SUM(AK778:AK797)</f>
        <v>0</v>
      </c>
      <c r="AL798" s="2">
        <f t="shared" ref="AL798" si="2158">SUM(AL778:AL797)</f>
        <v>1501</v>
      </c>
      <c r="AM798" s="30">
        <f t="shared" ref="AM798" si="2159">SUM(AM778:AM797)</f>
        <v>8</v>
      </c>
      <c r="AN798" s="2">
        <f t="shared" ref="AN798" si="2160">SUM(AN778:AN797)</f>
        <v>1428</v>
      </c>
      <c r="AO798" s="30">
        <f t="shared" ref="AO798" si="2161">SUM(AO778:AO797)</f>
        <v>5</v>
      </c>
      <c r="AP798" s="2">
        <f t="shared" ref="AP798" si="2162">SUM(AP778:AP797)</f>
        <v>1500</v>
      </c>
      <c r="AQ798" s="30">
        <f t="shared" ref="AQ798" si="2163">SUM(AQ778:AQ797)</f>
        <v>0</v>
      </c>
      <c r="AR798" s="2">
        <f t="shared" ref="AR798" si="2164">SUM(AR778:AR797)</f>
        <v>0</v>
      </c>
      <c r="AS798" s="30">
        <f t="shared" ref="AS798" si="2165">SUM(AS778:AS797)</f>
        <v>168</v>
      </c>
      <c r="AT798" s="2">
        <f t="shared" ref="AT798" si="2166">SUM(AT778:AT797)</f>
        <v>145328</v>
      </c>
      <c r="AU798" s="30">
        <f t="shared" ref="AU798" si="2167">SUM(AU778:AU797)</f>
        <v>234</v>
      </c>
      <c r="AV798" s="2">
        <f t="shared" ref="AV798" si="2168">SUM(AV778:AV797)</f>
        <v>73949</v>
      </c>
      <c r="AW798" s="30">
        <f t="shared" ref="AW798" si="2169">SUM(AW778:AW797)</f>
        <v>78.5</v>
      </c>
      <c r="AX798" s="2">
        <f t="shared" ref="AX798" si="2170">SUM(AX778:AX797)</f>
        <v>23022</v>
      </c>
      <c r="AY798" s="30">
        <f t="shared" ref="AY798" si="2171">SUM(AY778:AY797)</f>
        <v>0</v>
      </c>
      <c r="AZ798" s="2">
        <f t="shared" ref="AZ798" si="2172">SUM(AZ778:AZ797)</f>
        <v>0</v>
      </c>
      <c r="BA798" s="30">
        <f t="shared" ref="BA798" si="2173">SUM(BA778:BA797)</f>
        <v>1</v>
      </c>
      <c r="BB798" s="2">
        <f t="shared" ref="BB798" si="2174">SUM(BB778:BB797)</f>
        <v>2000</v>
      </c>
      <c r="BC798" s="30">
        <f t="shared" ref="BC798" si="2175">SUM(BC778:BC797)</f>
        <v>1</v>
      </c>
      <c r="BD798" s="2">
        <f t="shared" ref="BD798" si="2176">SUM(BD778:BD797)</f>
        <v>2500</v>
      </c>
      <c r="BE798" s="30">
        <f t="shared" ref="BE798" si="2177">SUM(BE778:BE797)</f>
        <v>127</v>
      </c>
      <c r="BF798" s="2">
        <f t="shared" ref="BF798" si="2178">SUM(BF778:BF797)</f>
        <v>54515</v>
      </c>
      <c r="BG798" s="30">
        <f t="shared" ref="BG798" si="2179">SUM(BG778:BG797)</f>
        <v>45</v>
      </c>
      <c r="BH798" s="2">
        <f t="shared" ref="BH798" si="2180">SUM(BH778:BH797)</f>
        <v>7883</v>
      </c>
      <c r="BI798" s="30">
        <f t="shared" ref="BI798" si="2181">SUM(BI778:BI797)</f>
        <v>174</v>
      </c>
      <c r="BJ798" s="2">
        <f t="shared" ref="BJ798" si="2182">SUM(BJ778:BJ797)</f>
        <v>66898</v>
      </c>
      <c r="BK798" s="30">
        <f t="shared" ref="BK798" si="2183">SUM(BK778:BK797)</f>
        <v>342</v>
      </c>
      <c r="BL798" s="2">
        <f t="shared" ref="BL798" si="2184">SUM(BL778:BL797)</f>
        <v>212226</v>
      </c>
    </row>
    <row r="799" spans="1:64" s="60" customFormat="1" ht="32.25" customHeight="1" thickBot="1" x14ac:dyDescent="0.3">
      <c r="A799" s="88"/>
      <c r="B799" s="26" t="s">
        <v>129</v>
      </c>
      <c r="C799" s="5">
        <f>SUM(C8:C798)/2</f>
        <v>723056.5</v>
      </c>
      <c r="D799" s="6">
        <f>SUM(D8:D798)/2</f>
        <v>158475536</v>
      </c>
      <c r="E799" s="5">
        <f t="shared" ref="E799:BL799" si="2185">SUM(E8:E798)/2</f>
        <v>168734</v>
      </c>
      <c r="F799" s="6">
        <f t="shared" si="2185"/>
        <v>50422100</v>
      </c>
      <c r="G799" s="5">
        <f t="shared" si="2185"/>
        <v>152576</v>
      </c>
      <c r="H799" s="6">
        <f t="shared" si="2185"/>
        <v>29956174</v>
      </c>
      <c r="I799" s="5">
        <f t="shared" si="2185"/>
        <v>59548</v>
      </c>
      <c r="J799" s="6">
        <f t="shared" si="2185"/>
        <v>6211812</v>
      </c>
      <c r="K799" s="5">
        <f t="shared" si="2185"/>
        <v>49095</v>
      </c>
      <c r="L799" s="6">
        <f t="shared" si="2185"/>
        <v>15922783.999999998</v>
      </c>
      <c r="M799" s="5">
        <f t="shared" si="2185"/>
        <v>1738.9999999999998</v>
      </c>
      <c r="N799" s="6">
        <f t="shared" si="2185"/>
        <v>1167222</v>
      </c>
      <c r="O799" s="5">
        <f t="shared" si="2185"/>
        <v>1000433.5</v>
      </c>
      <c r="P799" s="6">
        <f t="shared" si="2185"/>
        <v>231032232.00000003</v>
      </c>
      <c r="Q799" s="5">
        <f t="shared" si="2185"/>
        <v>834482</v>
      </c>
      <c r="R799" s="6">
        <f t="shared" si="2185"/>
        <v>131509973.73933674</v>
      </c>
      <c r="S799" s="5">
        <f t="shared" si="2185"/>
        <v>85283</v>
      </c>
      <c r="T799" s="6">
        <f t="shared" si="2185"/>
        <v>42831085</v>
      </c>
      <c r="U799" s="5">
        <f t="shared" si="2185"/>
        <v>29818</v>
      </c>
      <c r="V799" s="6">
        <f t="shared" si="2185"/>
        <v>41578231.999999993</v>
      </c>
      <c r="W799" s="5">
        <f t="shared" si="2185"/>
        <v>4261</v>
      </c>
      <c r="X799" s="6">
        <f t="shared" si="2185"/>
        <v>26285629</v>
      </c>
      <c r="Y799" s="5">
        <f t="shared" si="2185"/>
        <v>22119</v>
      </c>
      <c r="Z799" s="6">
        <f t="shared" si="2185"/>
        <v>7161052.0000000009</v>
      </c>
      <c r="AA799" s="5">
        <f t="shared" si="2185"/>
        <v>1172</v>
      </c>
      <c r="AB799" s="6">
        <f t="shared" si="2185"/>
        <v>753754</v>
      </c>
      <c r="AC799" s="5">
        <f t="shared" si="2185"/>
        <v>141481</v>
      </c>
      <c r="AD799" s="6">
        <f t="shared" si="2185"/>
        <v>117855998</v>
      </c>
      <c r="AE799" s="5">
        <f t="shared" si="2185"/>
        <v>646</v>
      </c>
      <c r="AF799" s="6">
        <f t="shared" si="2185"/>
        <v>1700547</v>
      </c>
      <c r="AG799" s="5">
        <f t="shared" si="2185"/>
        <v>18045</v>
      </c>
      <c r="AH799" s="6">
        <f t="shared" si="2185"/>
        <v>7199141</v>
      </c>
      <c r="AI799" s="5">
        <f t="shared" si="2185"/>
        <v>42462</v>
      </c>
      <c r="AJ799" s="6">
        <f t="shared" si="2185"/>
        <v>34863312</v>
      </c>
      <c r="AK799" s="5">
        <f t="shared" si="2185"/>
        <v>12980</v>
      </c>
      <c r="AL799" s="6">
        <f t="shared" si="2185"/>
        <v>3334668</v>
      </c>
      <c r="AM799" s="5">
        <f t="shared" si="2185"/>
        <v>14170</v>
      </c>
      <c r="AN799" s="6">
        <f t="shared" si="2185"/>
        <v>751649</v>
      </c>
      <c r="AO799" s="5">
        <f t="shared" si="2185"/>
        <v>108676</v>
      </c>
      <c r="AP799" s="6">
        <f t="shared" si="2185"/>
        <v>15873456</v>
      </c>
      <c r="AQ799" s="5">
        <f t="shared" si="2185"/>
        <v>2449</v>
      </c>
      <c r="AR799" s="6">
        <f t="shared" si="2185"/>
        <v>1186441</v>
      </c>
      <c r="AS799" s="5">
        <f t="shared" si="2185"/>
        <v>1338893.5</v>
      </c>
      <c r="AT799" s="6">
        <f t="shared" si="2185"/>
        <v>412611003</v>
      </c>
      <c r="AU799" s="5">
        <f t="shared" si="2185"/>
        <v>847533</v>
      </c>
      <c r="AV799" s="6">
        <f t="shared" si="2185"/>
        <v>164695055.99999997</v>
      </c>
      <c r="AW799" s="5">
        <f t="shared" si="2185"/>
        <v>121897</v>
      </c>
      <c r="AX799" s="6">
        <f t="shared" si="2185"/>
        <v>30528429.000000004</v>
      </c>
      <c r="AY799" s="5">
        <f t="shared" si="2185"/>
        <v>0</v>
      </c>
      <c r="AZ799" s="6">
        <f t="shared" si="2185"/>
        <v>0</v>
      </c>
      <c r="BA799" s="5">
        <f t="shared" si="2185"/>
        <v>1957</v>
      </c>
      <c r="BB799" s="6">
        <f t="shared" si="2185"/>
        <v>4199782</v>
      </c>
      <c r="BC799" s="5">
        <f t="shared" si="2185"/>
        <v>4338</v>
      </c>
      <c r="BD799" s="6">
        <f t="shared" si="2185"/>
        <v>11505186</v>
      </c>
      <c r="BE799" s="5">
        <f t="shared" si="2185"/>
        <v>115024</v>
      </c>
      <c r="BF799" s="6">
        <f t="shared" si="2185"/>
        <v>46111152</v>
      </c>
      <c r="BG799" s="5">
        <f t="shared" si="2185"/>
        <v>191664</v>
      </c>
      <c r="BH799" s="6">
        <f t="shared" si="2185"/>
        <v>42660991</v>
      </c>
      <c r="BI799" s="5">
        <f t="shared" si="2185"/>
        <v>312983</v>
      </c>
      <c r="BJ799" s="6">
        <f t="shared" si="2185"/>
        <v>104477111</v>
      </c>
      <c r="BK799" s="5">
        <f t="shared" si="2185"/>
        <v>1651876.5</v>
      </c>
      <c r="BL799" s="6">
        <f t="shared" si="2185"/>
        <v>517088114</v>
      </c>
    </row>
    <row r="800" spans="1:64" s="60" customFormat="1" ht="24" customHeight="1" thickBot="1" x14ac:dyDescent="0.3">
      <c r="A800" s="72"/>
      <c r="B800" s="23"/>
      <c r="C800" s="23"/>
      <c r="D800" s="83"/>
      <c r="E800" s="23"/>
      <c r="F800" s="46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89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46"/>
      <c r="AS800" s="23"/>
      <c r="AT800" s="46"/>
      <c r="AU800" s="23"/>
      <c r="AV800" s="46"/>
      <c r="AW800" s="23"/>
      <c r="AX800" s="23"/>
      <c r="AY800" s="23"/>
      <c r="AZ800" s="23"/>
      <c r="BA800" s="23"/>
      <c r="BB800" s="23"/>
      <c r="BC800" s="23"/>
      <c r="BD800" s="23"/>
      <c r="BE800" s="23"/>
      <c r="BF800" s="23"/>
      <c r="BG800" s="23"/>
      <c r="BH800" s="23"/>
      <c r="BI800" s="23"/>
      <c r="BJ800" s="23"/>
      <c r="BK800" s="23"/>
      <c r="BL800" s="46"/>
    </row>
    <row r="801" spans="1:65" s="37" customFormat="1" ht="34.5" customHeight="1" thickBot="1" x14ac:dyDescent="0.2">
      <c r="A801" s="5"/>
      <c r="B801" s="26" t="s">
        <v>128</v>
      </c>
      <c r="C801" s="5">
        <f>C798+C776+C754+C732+C710+C688+C666+C644+C622+C600+C578+C556+C534+C512+C490+C468+C446+C424+C402+C380+C358+C336+C314+C292+C270+C248+C226+C204+C182+C160+C138+C116+C94+C72+C50+C28</f>
        <v>723056.5</v>
      </c>
      <c r="D801" s="6">
        <f>D798+D776+D754+D732+D710+D688+D666+D644+D622+D600+D578+D556+D534+D512+D490+D468+D446+D424+D402+D380+D358+D336+D314+D292+D270+D248+D226+D204+D182+D160+D138+D116+D94+D72+D50+D28</f>
        <v>158475536</v>
      </c>
      <c r="E801" s="5">
        <f t="shared" ref="E801:BL801" si="2186">E798+E776+E754+E732+E710+E688+E666+E644+E622+E600+E578+E556+E534+E512+E490+E468+E446+E424+E402+E380+E358+E336+E314+E292+E270+E248+E226+E204+E182+E160+E138+E116+E94+E72+E50+E28</f>
        <v>168734</v>
      </c>
      <c r="F801" s="6">
        <f t="shared" si="2186"/>
        <v>50422100</v>
      </c>
      <c r="G801" s="5">
        <f t="shared" si="2186"/>
        <v>152576</v>
      </c>
      <c r="H801" s="6">
        <f t="shared" si="2186"/>
        <v>29956174</v>
      </c>
      <c r="I801" s="5">
        <f t="shared" si="2186"/>
        <v>59548</v>
      </c>
      <c r="J801" s="6">
        <f t="shared" si="2186"/>
        <v>6211812</v>
      </c>
      <c r="K801" s="5">
        <f t="shared" si="2186"/>
        <v>49095</v>
      </c>
      <c r="L801" s="6">
        <f t="shared" si="2186"/>
        <v>15922784</v>
      </c>
      <c r="M801" s="5">
        <f t="shared" si="2186"/>
        <v>1739</v>
      </c>
      <c r="N801" s="6">
        <f t="shared" si="2186"/>
        <v>1167222</v>
      </c>
      <c r="O801" s="5">
        <f t="shared" si="2186"/>
        <v>1000433.5</v>
      </c>
      <c r="P801" s="6">
        <f t="shared" si="2186"/>
        <v>231032232</v>
      </c>
      <c r="Q801" s="5">
        <f t="shared" si="2186"/>
        <v>834482</v>
      </c>
      <c r="R801" s="6">
        <f t="shared" si="2186"/>
        <v>131509973.73933676</v>
      </c>
      <c r="S801" s="5">
        <f t="shared" si="2186"/>
        <v>85283</v>
      </c>
      <c r="T801" s="6">
        <f t="shared" si="2186"/>
        <v>42831085</v>
      </c>
      <c r="U801" s="5">
        <f t="shared" si="2186"/>
        <v>29818</v>
      </c>
      <c r="V801" s="6">
        <f t="shared" si="2186"/>
        <v>41578232</v>
      </c>
      <c r="W801" s="5">
        <f t="shared" si="2186"/>
        <v>4261</v>
      </c>
      <c r="X801" s="6">
        <f t="shared" si="2186"/>
        <v>26285629</v>
      </c>
      <c r="Y801" s="5">
        <f t="shared" si="2186"/>
        <v>22119</v>
      </c>
      <c r="Z801" s="6">
        <f t="shared" si="2186"/>
        <v>7161052</v>
      </c>
      <c r="AA801" s="5">
        <f t="shared" si="2186"/>
        <v>1172</v>
      </c>
      <c r="AB801" s="6">
        <f t="shared" si="2186"/>
        <v>753754</v>
      </c>
      <c r="AC801" s="5">
        <f t="shared" si="2186"/>
        <v>141481</v>
      </c>
      <c r="AD801" s="6">
        <f t="shared" si="2186"/>
        <v>117855998</v>
      </c>
      <c r="AE801" s="5">
        <f t="shared" si="2186"/>
        <v>646</v>
      </c>
      <c r="AF801" s="6">
        <f t="shared" si="2186"/>
        <v>1700547</v>
      </c>
      <c r="AG801" s="5">
        <f t="shared" si="2186"/>
        <v>18045</v>
      </c>
      <c r="AH801" s="6">
        <f t="shared" si="2186"/>
        <v>7199141</v>
      </c>
      <c r="AI801" s="5">
        <f t="shared" si="2186"/>
        <v>42462</v>
      </c>
      <c r="AJ801" s="6">
        <f t="shared" si="2186"/>
        <v>34863312</v>
      </c>
      <c r="AK801" s="5">
        <f t="shared" si="2186"/>
        <v>12980</v>
      </c>
      <c r="AL801" s="6">
        <f t="shared" si="2186"/>
        <v>3334668</v>
      </c>
      <c r="AM801" s="5">
        <f t="shared" si="2186"/>
        <v>14170</v>
      </c>
      <c r="AN801" s="6">
        <f t="shared" si="2186"/>
        <v>751649</v>
      </c>
      <c r="AO801" s="5">
        <f t="shared" si="2186"/>
        <v>108676</v>
      </c>
      <c r="AP801" s="6">
        <f t="shared" si="2186"/>
        <v>15873456</v>
      </c>
      <c r="AQ801" s="5">
        <f t="shared" si="2186"/>
        <v>2449</v>
      </c>
      <c r="AR801" s="6">
        <f t="shared" si="2186"/>
        <v>1186441</v>
      </c>
      <c r="AS801" s="5">
        <f t="shared" si="2186"/>
        <v>1338893.5</v>
      </c>
      <c r="AT801" s="6">
        <f t="shared" si="2186"/>
        <v>412611003</v>
      </c>
      <c r="AU801" s="5">
        <f t="shared" si="2186"/>
        <v>847533</v>
      </c>
      <c r="AV801" s="6">
        <f t="shared" si="2186"/>
        <v>164695056</v>
      </c>
      <c r="AW801" s="5">
        <f t="shared" si="2186"/>
        <v>121897</v>
      </c>
      <c r="AX801" s="6">
        <f t="shared" si="2186"/>
        <v>30528429</v>
      </c>
      <c r="AY801" s="5">
        <f t="shared" si="2186"/>
        <v>0</v>
      </c>
      <c r="AZ801" s="6">
        <f t="shared" si="2186"/>
        <v>0</v>
      </c>
      <c r="BA801" s="5">
        <f t="shared" si="2186"/>
        <v>1957</v>
      </c>
      <c r="BB801" s="6">
        <f t="shared" si="2186"/>
        <v>4199782</v>
      </c>
      <c r="BC801" s="5">
        <f t="shared" si="2186"/>
        <v>4338</v>
      </c>
      <c r="BD801" s="6">
        <f t="shared" si="2186"/>
        <v>11505186</v>
      </c>
      <c r="BE801" s="5">
        <f t="shared" si="2186"/>
        <v>115024</v>
      </c>
      <c r="BF801" s="6">
        <f t="shared" si="2186"/>
        <v>46111152</v>
      </c>
      <c r="BG801" s="5">
        <f t="shared" si="2186"/>
        <v>191664</v>
      </c>
      <c r="BH801" s="6">
        <f t="shared" si="2186"/>
        <v>42660991</v>
      </c>
      <c r="BI801" s="5">
        <f t="shared" si="2186"/>
        <v>312983</v>
      </c>
      <c r="BJ801" s="6">
        <f t="shared" si="2186"/>
        <v>104477111</v>
      </c>
      <c r="BK801" s="5">
        <f t="shared" si="2186"/>
        <v>1651876.5</v>
      </c>
      <c r="BL801" s="6">
        <f t="shared" si="2186"/>
        <v>517088114</v>
      </c>
      <c r="BM801" s="37">
        <v>517088100</v>
      </c>
    </row>
    <row r="802" spans="1:65" s="60" customFormat="1" ht="30.75" customHeight="1" thickBot="1" x14ac:dyDescent="0.3">
      <c r="A802" s="52"/>
      <c r="B802" s="90"/>
      <c r="C802" s="24">
        <f>C799-C801</f>
        <v>0</v>
      </c>
      <c r="D802" s="29">
        <f t="shared" ref="D802:BL802" si="2187">D799-D801</f>
        <v>0</v>
      </c>
      <c r="E802" s="24">
        <f t="shared" si="2187"/>
        <v>0</v>
      </c>
      <c r="F802" s="91">
        <f t="shared" si="2187"/>
        <v>0</v>
      </c>
      <c r="G802" s="24">
        <f t="shared" si="2187"/>
        <v>0</v>
      </c>
      <c r="H802" s="24">
        <f t="shared" si="2187"/>
        <v>0</v>
      </c>
      <c r="I802" s="24">
        <f t="shared" si="2187"/>
        <v>0</v>
      </c>
      <c r="J802" s="24">
        <f t="shared" si="2187"/>
        <v>0</v>
      </c>
      <c r="K802" s="24">
        <f t="shared" si="2187"/>
        <v>0</v>
      </c>
      <c r="L802" s="24">
        <f t="shared" si="2187"/>
        <v>0</v>
      </c>
      <c r="M802" s="24">
        <f t="shared" si="2187"/>
        <v>0</v>
      </c>
      <c r="N802" s="24">
        <f t="shared" si="2187"/>
        <v>0</v>
      </c>
      <c r="O802" s="24">
        <f t="shared" si="2187"/>
        <v>0</v>
      </c>
      <c r="P802" s="24">
        <f t="shared" si="2187"/>
        <v>0</v>
      </c>
      <c r="Q802" s="24">
        <f t="shared" si="2187"/>
        <v>0</v>
      </c>
      <c r="R802" s="24">
        <f t="shared" si="2187"/>
        <v>0</v>
      </c>
      <c r="S802" s="24">
        <f t="shared" si="2187"/>
        <v>0</v>
      </c>
      <c r="T802" s="24">
        <f t="shared" si="2187"/>
        <v>0</v>
      </c>
      <c r="U802" s="24">
        <f t="shared" si="2187"/>
        <v>0</v>
      </c>
      <c r="V802" s="24">
        <f t="shared" si="2187"/>
        <v>0</v>
      </c>
      <c r="W802" s="24">
        <f t="shared" si="2187"/>
        <v>0</v>
      </c>
      <c r="X802" s="24">
        <f t="shared" si="2187"/>
        <v>0</v>
      </c>
      <c r="Y802" s="24">
        <f t="shared" si="2187"/>
        <v>0</v>
      </c>
      <c r="Z802" s="24">
        <f t="shared" si="2187"/>
        <v>0</v>
      </c>
      <c r="AA802" s="24">
        <f t="shared" si="2187"/>
        <v>0</v>
      </c>
      <c r="AB802" s="24">
        <f t="shared" si="2187"/>
        <v>0</v>
      </c>
      <c r="AC802" s="24">
        <f t="shared" si="2187"/>
        <v>0</v>
      </c>
      <c r="AD802" s="24">
        <f t="shared" si="2187"/>
        <v>0</v>
      </c>
      <c r="AE802" s="24">
        <f t="shared" si="2187"/>
        <v>0</v>
      </c>
      <c r="AF802" s="24">
        <f t="shared" si="2187"/>
        <v>0</v>
      </c>
      <c r="AG802" s="24">
        <f t="shared" si="2187"/>
        <v>0</v>
      </c>
      <c r="AH802" s="24">
        <f t="shared" si="2187"/>
        <v>0</v>
      </c>
      <c r="AI802" s="24">
        <f t="shared" si="2187"/>
        <v>0</v>
      </c>
      <c r="AJ802" s="24">
        <f t="shared" si="2187"/>
        <v>0</v>
      </c>
      <c r="AK802" s="24">
        <f t="shared" si="2187"/>
        <v>0</v>
      </c>
      <c r="AL802" s="24">
        <f t="shared" si="2187"/>
        <v>0</v>
      </c>
      <c r="AM802" s="24">
        <f t="shared" si="2187"/>
        <v>0</v>
      </c>
      <c r="AN802" s="24">
        <f t="shared" si="2187"/>
        <v>0</v>
      </c>
      <c r="AO802" s="24">
        <f t="shared" si="2187"/>
        <v>0</v>
      </c>
      <c r="AP802" s="24">
        <f t="shared" si="2187"/>
        <v>0</v>
      </c>
      <c r="AQ802" s="24">
        <f t="shared" si="2187"/>
        <v>0</v>
      </c>
      <c r="AR802" s="91">
        <f t="shared" si="2187"/>
        <v>0</v>
      </c>
      <c r="AS802" s="24">
        <f t="shared" si="2187"/>
        <v>0</v>
      </c>
      <c r="AT802" s="91">
        <f t="shared" si="2187"/>
        <v>0</v>
      </c>
      <c r="AU802" s="24">
        <f t="shared" si="2187"/>
        <v>0</v>
      </c>
      <c r="AV802" s="24">
        <f t="shared" si="2187"/>
        <v>0</v>
      </c>
      <c r="AW802" s="24">
        <f t="shared" si="2187"/>
        <v>0</v>
      </c>
      <c r="AX802" s="24">
        <f t="shared" si="2187"/>
        <v>0</v>
      </c>
      <c r="AY802" s="24">
        <f t="shared" si="2187"/>
        <v>0</v>
      </c>
      <c r="AZ802" s="24">
        <f t="shared" si="2187"/>
        <v>0</v>
      </c>
      <c r="BA802" s="24">
        <f t="shared" si="2187"/>
        <v>0</v>
      </c>
      <c r="BB802" s="24">
        <f t="shared" si="2187"/>
        <v>0</v>
      </c>
      <c r="BC802" s="24">
        <f t="shared" si="2187"/>
        <v>0</v>
      </c>
      <c r="BD802" s="24">
        <f t="shared" si="2187"/>
        <v>0</v>
      </c>
      <c r="BE802" s="24">
        <f t="shared" si="2187"/>
        <v>0</v>
      </c>
      <c r="BF802" s="24">
        <f t="shared" si="2187"/>
        <v>0</v>
      </c>
      <c r="BG802" s="24">
        <f t="shared" si="2187"/>
        <v>0</v>
      </c>
      <c r="BH802" s="24">
        <f t="shared" si="2187"/>
        <v>0</v>
      </c>
      <c r="BI802" s="24">
        <f t="shared" si="2187"/>
        <v>0</v>
      </c>
      <c r="BJ802" s="24">
        <f t="shared" si="2187"/>
        <v>0</v>
      </c>
      <c r="BK802" s="24">
        <f t="shared" si="2187"/>
        <v>0</v>
      </c>
      <c r="BL802" s="24">
        <f t="shared" si="2187"/>
        <v>0</v>
      </c>
      <c r="BM802" s="60">
        <f>BM801-BL801</f>
        <v>-14</v>
      </c>
    </row>
    <row r="803" spans="1:65" s="60" customFormat="1" ht="18.75" customHeight="1" thickBot="1" x14ac:dyDescent="0.3">
      <c r="A803" s="52"/>
      <c r="B803" s="90"/>
      <c r="C803" s="24"/>
      <c r="D803" s="63"/>
      <c r="E803" s="24">
        <f>D801+F801</f>
        <v>208897636</v>
      </c>
      <c r="F803" s="63"/>
      <c r="G803" s="24"/>
      <c r="H803" s="91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90"/>
      <c r="AA803" s="24"/>
      <c r="AB803" s="24"/>
      <c r="AC803" s="23"/>
      <c r="AD803" s="92"/>
      <c r="AE803" s="24"/>
      <c r="AF803" s="24"/>
      <c r="AG803" s="24"/>
      <c r="AH803" s="24"/>
      <c r="AI803" s="24"/>
      <c r="AJ803" s="24"/>
      <c r="AK803" s="24"/>
      <c r="AL803" s="23"/>
      <c r="AM803" s="24"/>
      <c r="AN803" s="24"/>
      <c r="AO803" s="24"/>
      <c r="AP803" s="29"/>
      <c r="AQ803" s="29"/>
      <c r="AR803" s="63"/>
      <c r="AS803" s="24"/>
      <c r="AT803" s="46"/>
      <c r="AU803" s="24"/>
      <c r="AV803" s="93"/>
      <c r="AW803" s="27"/>
      <c r="AX803" s="27"/>
      <c r="AY803" s="23"/>
      <c r="AZ803" s="23"/>
      <c r="BA803" s="23"/>
      <c r="BB803" s="23"/>
      <c r="BC803" s="23"/>
      <c r="BD803" s="23"/>
      <c r="BE803" s="23"/>
      <c r="BF803" s="23"/>
      <c r="BG803" s="23"/>
      <c r="BH803" s="23"/>
      <c r="BI803" s="23"/>
      <c r="BJ803" s="23"/>
      <c r="BK803" s="23"/>
      <c r="BL803" s="46"/>
    </row>
    <row r="804" spans="1:65" s="60" customFormat="1" ht="18.75" customHeight="1" thickBot="1" x14ac:dyDescent="0.3">
      <c r="A804" s="52"/>
      <c r="B804" s="90"/>
      <c r="C804" s="24"/>
      <c r="D804" s="63"/>
      <c r="E804" s="24"/>
      <c r="F804" s="63"/>
      <c r="G804" s="24"/>
      <c r="H804" s="91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90"/>
      <c r="AA804" s="24"/>
      <c r="AB804" s="24"/>
      <c r="AC804" s="23"/>
      <c r="AD804" s="63"/>
      <c r="AE804" s="24"/>
      <c r="AF804" s="24"/>
      <c r="AG804" s="24"/>
      <c r="AH804" s="24"/>
      <c r="AI804" s="24"/>
      <c r="AJ804" s="24"/>
      <c r="AK804" s="24"/>
      <c r="AL804" s="23"/>
      <c r="AM804" s="24"/>
      <c r="AN804" s="24"/>
      <c r="AO804" s="24"/>
      <c r="AP804" s="29"/>
      <c r="AQ804" s="29"/>
      <c r="AR804" s="63"/>
      <c r="AS804" s="24"/>
      <c r="AT804" s="46"/>
      <c r="AU804" s="24"/>
      <c r="AV804" s="91"/>
      <c r="AW804" s="24"/>
      <c r="AX804" s="24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46"/>
    </row>
    <row r="805" spans="1:65" s="60" customFormat="1" ht="37.5" customHeight="1" thickBot="1" x14ac:dyDescent="0.3">
      <c r="A805" s="52"/>
      <c r="B805" s="94" t="s">
        <v>151</v>
      </c>
      <c r="C805" s="48"/>
      <c r="D805" s="95"/>
      <c r="E805" s="96"/>
      <c r="F805" s="97"/>
      <c r="G805" s="96"/>
      <c r="H805" s="91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90"/>
      <c r="AA805" s="24"/>
      <c r="AB805" s="24"/>
      <c r="AC805" s="24"/>
      <c r="AD805" s="91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9"/>
      <c r="AQ805" s="29"/>
      <c r="AR805" s="63"/>
      <c r="AS805" s="24"/>
      <c r="AT805" s="46"/>
      <c r="AU805" s="24"/>
      <c r="AV805" s="98"/>
      <c r="AW805" s="99"/>
      <c r="AX805" s="99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3"/>
      <c r="BL805" s="91"/>
    </row>
    <row r="806" spans="1:65" s="60" customFormat="1" ht="18.75" customHeight="1" thickBot="1" x14ac:dyDescent="0.3">
      <c r="A806" s="52"/>
      <c r="B806" s="100"/>
      <c r="C806" s="25"/>
      <c r="D806" s="101"/>
      <c r="E806" s="24"/>
      <c r="F806" s="63"/>
      <c r="G806" s="24"/>
      <c r="H806" s="91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90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91"/>
      <c r="AS806" s="24"/>
      <c r="AT806" s="91"/>
      <c r="AU806" s="24"/>
      <c r="AV806" s="91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3"/>
      <c r="BL806" s="91"/>
    </row>
    <row r="807" spans="1:65" s="60" customFormat="1" ht="18.75" customHeight="1" thickBot="1" x14ac:dyDescent="0.3">
      <c r="A807" s="102"/>
      <c r="B807" s="103" t="s">
        <v>135</v>
      </c>
      <c r="C807" s="26"/>
      <c r="D807" s="105"/>
      <c r="E807" s="26"/>
      <c r="F807" s="105"/>
      <c r="G807" s="26"/>
      <c r="H807" s="91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103"/>
      <c r="AA807" s="26"/>
      <c r="AB807" s="26"/>
      <c r="AC807" s="26"/>
      <c r="AD807" s="104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106"/>
      <c r="AQ807" s="106"/>
      <c r="AR807" s="105"/>
      <c r="AS807" s="26"/>
      <c r="AT807" s="107" t="s">
        <v>0</v>
      </c>
      <c r="AU807" s="108"/>
      <c r="AV807" s="109"/>
      <c r="AW807" s="108"/>
      <c r="AX807" s="108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110"/>
      <c r="BL807" s="109" t="s">
        <v>0</v>
      </c>
    </row>
    <row r="808" spans="1:65" s="60" customFormat="1" ht="21.75" customHeight="1" thickBot="1" x14ac:dyDescent="0.3">
      <c r="A808" s="210" t="s">
        <v>40</v>
      </c>
      <c r="B808" s="210"/>
      <c r="C808" s="5"/>
      <c r="D808" s="6"/>
      <c r="E808" s="5" t="s">
        <v>37</v>
      </c>
      <c r="F808" s="6"/>
      <c r="G808" s="5"/>
      <c r="H808" s="4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102"/>
      <c r="AA808" s="5"/>
      <c r="AB808" s="5"/>
      <c r="AC808" s="5"/>
      <c r="AD808" s="6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6"/>
      <c r="AS808" s="5"/>
      <c r="AT808" s="6"/>
      <c r="AU808" s="5"/>
      <c r="AV808" s="6"/>
      <c r="AW808" s="5"/>
      <c r="AX808" s="5"/>
      <c r="AY808" s="210" t="s">
        <v>39</v>
      </c>
      <c r="AZ808" s="210"/>
      <c r="BA808" s="210"/>
      <c r="BB808" s="210"/>
      <c r="BC808" s="210"/>
      <c r="BD808" s="210"/>
      <c r="BE808" s="210"/>
      <c r="BF808" s="210"/>
      <c r="BG808" s="210"/>
      <c r="BH808" s="210"/>
      <c r="BI808" s="210"/>
      <c r="BJ808" s="210"/>
      <c r="BK808" s="213" t="s">
        <v>118</v>
      </c>
      <c r="BL808" s="197"/>
    </row>
    <row r="809" spans="1:65" s="112" customFormat="1" ht="19.5" customHeight="1" thickBot="1" x14ac:dyDescent="0.2">
      <c r="A809" s="5"/>
      <c r="B809" s="102"/>
      <c r="C809" s="197" t="s">
        <v>119</v>
      </c>
      <c r="D809" s="197"/>
      <c r="E809" s="197"/>
      <c r="F809" s="197"/>
      <c r="G809" s="199" t="s">
        <v>132</v>
      </c>
      <c r="H809" s="199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97" t="s">
        <v>122</v>
      </c>
      <c r="T809" s="197"/>
      <c r="U809" s="197"/>
      <c r="V809" s="197"/>
      <c r="W809" s="197"/>
      <c r="X809" s="197"/>
      <c r="Y809" s="197"/>
      <c r="Z809" s="197"/>
      <c r="AA809" s="197"/>
      <c r="AB809" s="197"/>
      <c r="AC809" s="197"/>
      <c r="AD809" s="197"/>
      <c r="AE809" s="197" t="s">
        <v>111</v>
      </c>
      <c r="AF809" s="197"/>
      <c r="AG809" s="197" t="s">
        <v>28</v>
      </c>
      <c r="AH809" s="197"/>
      <c r="AI809" s="197" t="s">
        <v>29</v>
      </c>
      <c r="AJ809" s="197"/>
      <c r="AK809" s="197" t="s">
        <v>109</v>
      </c>
      <c r="AL809" s="197"/>
      <c r="AM809" s="197" t="s">
        <v>110</v>
      </c>
      <c r="AN809" s="197"/>
      <c r="AO809" s="197" t="s">
        <v>38</v>
      </c>
      <c r="AP809" s="197"/>
      <c r="AQ809" s="197" t="s">
        <v>145</v>
      </c>
      <c r="AR809" s="197"/>
      <c r="AS809" s="210" t="s">
        <v>19</v>
      </c>
      <c r="AT809" s="210"/>
      <c r="AU809" s="199" t="s">
        <v>120</v>
      </c>
      <c r="AV809" s="199"/>
      <c r="AW809" s="199" t="s">
        <v>146</v>
      </c>
      <c r="AX809" s="199"/>
      <c r="AY809" s="197" t="s">
        <v>108</v>
      </c>
      <c r="AZ809" s="197"/>
      <c r="BA809" s="197" t="s">
        <v>28</v>
      </c>
      <c r="BB809" s="197"/>
      <c r="BC809" s="197" t="s">
        <v>29</v>
      </c>
      <c r="BD809" s="197"/>
      <c r="BE809" s="197" t="s">
        <v>116</v>
      </c>
      <c r="BF809" s="197"/>
      <c r="BG809" s="197" t="s">
        <v>38</v>
      </c>
      <c r="BH809" s="197"/>
      <c r="BI809" s="197" t="s">
        <v>117</v>
      </c>
      <c r="BJ809" s="197"/>
      <c r="BK809" s="213"/>
      <c r="BL809" s="197"/>
    </row>
    <row r="810" spans="1:65" s="60" customFormat="1" ht="69" customHeight="1" thickBot="1" x14ac:dyDescent="0.3">
      <c r="A810" s="102"/>
      <c r="B810" s="102"/>
      <c r="C810" s="197"/>
      <c r="D810" s="197"/>
      <c r="E810" s="197"/>
      <c r="F810" s="197"/>
      <c r="G810" s="199"/>
      <c r="H810" s="199"/>
      <c r="I810" s="197" t="s">
        <v>112</v>
      </c>
      <c r="J810" s="197"/>
      <c r="K810" s="197" t="s">
        <v>113</v>
      </c>
      <c r="L810" s="197"/>
      <c r="M810" s="200" t="s">
        <v>137</v>
      </c>
      <c r="N810" s="200"/>
      <c r="O810" s="197" t="s">
        <v>114</v>
      </c>
      <c r="P810" s="197"/>
      <c r="Q810" s="197" t="s">
        <v>138</v>
      </c>
      <c r="R810" s="197"/>
      <c r="S810" s="197" t="s">
        <v>139</v>
      </c>
      <c r="T810" s="197"/>
      <c r="U810" s="197" t="s">
        <v>140</v>
      </c>
      <c r="V810" s="197"/>
      <c r="W810" s="197" t="s">
        <v>141</v>
      </c>
      <c r="X810" s="197"/>
      <c r="Y810" s="197" t="s">
        <v>143</v>
      </c>
      <c r="Z810" s="197"/>
      <c r="AA810" s="197" t="s">
        <v>142</v>
      </c>
      <c r="AB810" s="197"/>
      <c r="AC810" s="197" t="s">
        <v>115</v>
      </c>
      <c r="AD810" s="197"/>
      <c r="AE810" s="197"/>
      <c r="AF810" s="197"/>
      <c r="AG810" s="197"/>
      <c r="AH810" s="197"/>
      <c r="AI810" s="197"/>
      <c r="AJ810" s="197"/>
      <c r="AK810" s="197"/>
      <c r="AL810" s="197"/>
      <c r="AM810" s="197"/>
      <c r="AN810" s="197"/>
      <c r="AO810" s="197"/>
      <c r="AP810" s="197"/>
      <c r="AQ810" s="197"/>
      <c r="AR810" s="197"/>
      <c r="AS810" s="210"/>
      <c r="AT810" s="210"/>
      <c r="AU810" s="199"/>
      <c r="AV810" s="199"/>
      <c r="AW810" s="199"/>
      <c r="AX810" s="199"/>
      <c r="AY810" s="197"/>
      <c r="AZ810" s="197"/>
      <c r="BA810" s="197"/>
      <c r="BB810" s="197"/>
      <c r="BC810" s="197"/>
      <c r="BD810" s="197"/>
      <c r="BE810" s="197"/>
      <c r="BF810" s="197"/>
      <c r="BG810" s="197"/>
      <c r="BH810" s="197"/>
      <c r="BI810" s="197"/>
      <c r="BJ810" s="197"/>
      <c r="BK810" s="213"/>
      <c r="BL810" s="197"/>
    </row>
    <row r="811" spans="1:65" s="60" customFormat="1" ht="27.75" customHeight="1" thickBot="1" x14ac:dyDescent="0.3">
      <c r="A811" s="199" t="s">
        <v>70</v>
      </c>
      <c r="B811" s="215" t="s">
        <v>33</v>
      </c>
      <c r="C811" s="196">
        <v>1</v>
      </c>
      <c r="D811" s="196"/>
      <c r="E811" s="196">
        <v>2</v>
      </c>
      <c r="F811" s="196"/>
      <c r="G811" s="113"/>
      <c r="H811" s="114"/>
      <c r="I811" s="196">
        <v>3</v>
      </c>
      <c r="J811" s="196"/>
      <c r="K811" s="196">
        <v>4</v>
      </c>
      <c r="L811" s="196"/>
      <c r="M811" s="115"/>
      <c r="N811" s="115"/>
      <c r="O811" s="196" t="s">
        <v>136</v>
      </c>
      <c r="P811" s="196"/>
      <c r="Q811" s="197"/>
      <c r="R811" s="197"/>
      <c r="S811" s="198">
        <v>6</v>
      </c>
      <c r="T811" s="198"/>
      <c r="U811" s="198">
        <v>7</v>
      </c>
      <c r="V811" s="198"/>
      <c r="W811" s="198">
        <v>8</v>
      </c>
      <c r="X811" s="198"/>
      <c r="Y811" s="198">
        <v>9</v>
      </c>
      <c r="Z811" s="198"/>
      <c r="AA811" s="197"/>
      <c r="AB811" s="197"/>
      <c r="AC811" s="198" t="s">
        <v>144</v>
      </c>
      <c r="AD811" s="198"/>
      <c r="AE811" s="198">
        <v>11</v>
      </c>
      <c r="AF811" s="198"/>
      <c r="AG811" s="198">
        <v>12</v>
      </c>
      <c r="AH811" s="198"/>
      <c r="AI811" s="198">
        <v>13</v>
      </c>
      <c r="AJ811" s="198"/>
      <c r="AK811" s="198">
        <v>14</v>
      </c>
      <c r="AL811" s="198"/>
      <c r="AM811" s="198">
        <v>15</v>
      </c>
      <c r="AN811" s="198"/>
      <c r="AO811" s="198">
        <v>16</v>
      </c>
      <c r="AP811" s="198"/>
      <c r="AQ811" s="197"/>
      <c r="AR811" s="197"/>
      <c r="AS811" s="193" t="s">
        <v>134</v>
      </c>
      <c r="AT811" s="193"/>
      <c r="AU811" s="193" t="s">
        <v>121</v>
      </c>
      <c r="AV811" s="193"/>
      <c r="AW811" s="199"/>
      <c r="AX811" s="199"/>
      <c r="AY811" s="198">
        <v>18</v>
      </c>
      <c r="AZ811" s="198"/>
      <c r="BA811" s="198">
        <v>19</v>
      </c>
      <c r="BB811" s="198"/>
      <c r="BC811" s="198">
        <v>20</v>
      </c>
      <c r="BD811" s="198"/>
      <c r="BE811" s="198">
        <v>21</v>
      </c>
      <c r="BF811" s="198"/>
      <c r="BG811" s="198">
        <v>22</v>
      </c>
      <c r="BH811" s="198"/>
      <c r="BI811" s="193" t="s">
        <v>147</v>
      </c>
      <c r="BJ811" s="193"/>
      <c r="BK811" s="193" t="s">
        <v>148</v>
      </c>
      <c r="BL811" s="193"/>
    </row>
    <row r="812" spans="1:65" s="117" customFormat="1" ht="21.75" customHeight="1" thickBot="1" x14ac:dyDescent="0.3">
      <c r="A812" s="199"/>
      <c r="B812" s="215"/>
      <c r="C812" s="193" t="s">
        <v>1</v>
      </c>
      <c r="D812" s="193"/>
      <c r="E812" s="193" t="s">
        <v>1</v>
      </c>
      <c r="F812" s="193"/>
      <c r="G812" s="5" t="s">
        <v>1</v>
      </c>
      <c r="H812" s="19" t="s">
        <v>1</v>
      </c>
      <c r="I812" s="193" t="s">
        <v>1</v>
      </c>
      <c r="J812" s="193"/>
      <c r="K812" s="193" t="s">
        <v>1</v>
      </c>
      <c r="L812" s="193"/>
      <c r="M812" s="116" t="s">
        <v>1</v>
      </c>
      <c r="N812" s="116"/>
      <c r="O812" s="193" t="s">
        <v>1</v>
      </c>
      <c r="P812" s="193"/>
      <c r="Q812" s="193" t="s">
        <v>1</v>
      </c>
      <c r="R812" s="193"/>
      <c r="S812" s="210" t="s">
        <v>1</v>
      </c>
      <c r="T812" s="210"/>
      <c r="U812" s="210" t="s">
        <v>1</v>
      </c>
      <c r="V812" s="210"/>
      <c r="W812" s="210" t="s">
        <v>1</v>
      </c>
      <c r="X812" s="210"/>
      <c r="Y812" s="210" t="s">
        <v>17</v>
      </c>
      <c r="Z812" s="210"/>
      <c r="AA812" s="210" t="s">
        <v>1</v>
      </c>
      <c r="AB812" s="210"/>
      <c r="AC812" s="210" t="s">
        <v>1</v>
      </c>
      <c r="AD812" s="210"/>
      <c r="AE812" s="193" t="s">
        <v>35</v>
      </c>
      <c r="AF812" s="193"/>
      <c r="AG812" s="193" t="s">
        <v>35</v>
      </c>
      <c r="AH812" s="193"/>
      <c r="AI812" s="193" t="s">
        <v>35</v>
      </c>
      <c r="AJ812" s="193"/>
      <c r="AK812" s="193" t="s">
        <v>35</v>
      </c>
      <c r="AL812" s="193"/>
      <c r="AM812" s="193" t="s">
        <v>35</v>
      </c>
      <c r="AN812" s="193"/>
      <c r="AO812" s="193" t="s">
        <v>35</v>
      </c>
      <c r="AP812" s="193"/>
      <c r="AQ812" s="193" t="s">
        <v>35</v>
      </c>
      <c r="AR812" s="193"/>
      <c r="AS812" s="193" t="s">
        <v>17</v>
      </c>
      <c r="AT812" s="193"/>
      <c r="AU812" s="193" t="s">
        <v>17</v>
      </c>
      <c r="AV812" s="193"/>
      <c r="AW812" s="193" t="s">
        <v>17</v>
      </c>
      <c r="AX812" s="193"/>
      <c r="AY812" s="193" t="s">
        <v>17</v>
      </c>
      <c r="AZ812" s="193"/>
      <c r="BA812" s="193" t="s">
        <v>17</v>
      </c>
      <c r="BB812" s="193"/>
      <c r="BC812" s="193" t="s">
        <v>17</v>
      </c>
      <c r="BD812" s="193"/>
      <c r="BE812" s="193" t="s">
        <v>17</v>
      </c>
      <c r="BF812" s="193"/>
      <c r="BG812" s="193" t="s">
        <v>17</v>
      </c>
      <c r="BH812" s="193"/>
      <c r="BI812" s="193" t="s">
        <v>1</v>
      </c>
      <c r="BJ812" s="193"/>
      <c r="BK812" s="193" t="s">
        <v>16</v>
      </c>
      <c r="BL812" s="193"/>
    </row>
    <row r="813" spans="1:65" s="60" customFormat="1" ht="21.75" customHeight="1" thickBot="1" x14ac:dyDescent="0.3">
      <c r="A813" s="113"/>
      <c r="B813" s="118"/>
      <c r="C813" s="199" t="s">
        <v>36</v>
      </c>
      <c r="D813" s="199"/>
      <c r="E813" s="199" t="s">
        <v>131</v>
      </c>
      <c r="F813" s="199"/>
      <c r="G813" s="5"/>
      <c r="H813" s="19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210"/>
      <c r="T813" s="210"/>
      <c r="U813" s="210"/>
      <c r="V813" s="210"/>
      <c r="W813" s="210"/>
      <c r="X813" s="210"/>
      <c r="Y813" s="210"/>
      <c r="Z813" s="210"/>
      <c r="AA813" s="210"/>
      <c r="AB813" s="210"/>
      <c r="AC813" s="210"/>
      <c r="AD813" s="210"/>
      <c r="AE813" s="116"/>
      <c r="AF813" s="116"/>
      <c r="AG813" s="116"/>
      <c r="AH813" s="116"/>
      <c r="AI813" s="116"/>
      <c r="AJ813" s="116"/>
      <c r="AK813" s="116"/>
      <c r="AL813" s="116"/>
      <c r="AM813" s="116"/>
      <c r="AN813" s="116"/>
      <c r="AO813" s="116"/>
      <c r="AP813" s="116"/>
      <c r="AQ813" s="5"/>
      <c r="AR813" s="6"/>
      <c r="AS813" s="116"/>
      <c r="AT813" s="119"/>
      <c r="AU813" s="116"/>
      <c r="AV813" s="119"/>
      <c r="AW813" s="5"/>
      <c r="AX813" s="5"/>
      <c r="AY813" s="116"/>
      <c r="AZ813" s="116"/>
      <c r="BA813" s="116"/>
      <c r="BB813" s="116"/>
      <c r="BC813" s="116"/>
      <c r="BD813" s="116"/>
      <c r="BE813" s="116"/>
      <c r="BF813" s="116"/>
      <c r="BG813" s="116"/>
      <c r="BH813" s="116"/>
      <c r="BI813" s="116"/>
      <c r="BJ813" s="116"/>
      <c r="BK813" s="116"/>
      <c r="BL813" s="119"/>
    </row>
    <row r="814" spans="1:65" s="60" customFormat="1" ht="21.75" customHeight="1" thickBot="1" x14ac:dyDescent="0.3">
      <c r="A814" s="102"/>
      <c r="B814" s="102"/>
      <c r="C814" s="5" t="s">
        <v>2</v>
      </c>
      <c r="D814" s="6" t="s">
        <v>3</v>
      </c>
      <c r="E814" s="5" t="s">
        <v>2</v>
      </c>
      <c r="F814" s="6" t="s">
        <v>3</v>
      </c>
      <c r="G814" s="5" t="s">
        <v>2</v>
      </c>
      <c r="H814" s="45" t="s">
        <v>3</v>
      </c>
      <c r="I814" s="5" t="s">
        <v>2</v>
      </c>
      <c r="J814" s="102" t="s">
        <v>3</v>
      </c>
      <c r="K814" s="5" t="s">
        <v>2</v>
      </c>
      <c r="L814" s="6" t="s">
        <v>3</v>
      </c>
      <c r="M814" s="5" t="s">
        <v>2</v>
      </c>
      <c r="N814" s="102" t="s">
        <v>3</v>
      </c>
      <c r="O814" s="5" t="s">
        <v>2</v>
      </c>
      <c r="P814" s="5" t="s">
        <v>3</v>
      </c>
      <c r="Q814" s="5" t="s">
        <v>2</v>
      </c>
      <c r="R814" s="102" t="s">
        <v>3</v>
      </c>
      <c r="S814" s="5" t="s">
        <v>2</v>
      </c>
      <c r="T814" s="6" t="s">
        <v>3</v>
      </c>
      <c r="U814" s="5" t="s">
        <v>2</v>
      </c>
      <c r="V814" s="102" t="s">
        <v>3</v>
      </c>
      <c r="W814" s="5" t="s">
        <v>2</v>
      </c>
      <c r="X814" s="6" t="s">
        <v>3</v>
      </c>
      <c r="Y814" s="5" t="s">
        <v>2</v>
      </c>
      <c r="Z814" s="102" t="s">
        <v>3</v>
      </c>
      <c r="AA814" s="5" t="s">
        <v>2</v>
      </c>
      <c r="AB814" s="6" t="s">
        <v>3</v>
      </c>
      <c r="AC814" s="5" t="s">
        <v>2</v>
      </c>
      <c r="AD814" s="102" t="s">
        <v>3</v>
      </c>
      <c r="AE814" s="5" t="s">
        <v>2</v>
      </c>
      <c r="AF814" s="6" t="s">
        <v>3</v>
      </c>
      <c r="AG814" s="5" t="s">
        <v>2</v>
      </c>
      <c r="AH814" s="102" t="s">
        <v>3</v>
      </c>
      <c r="AI814" s="5" t="s">
        <v>2</v>
      </c>
      <c r="AJ814" s="6" t="s">
        <v>3</v>
      </c>
      <c r="AK814" s="5" t="s">
        <v>2</v>
      </c>
      <c r="AL814" s="102" t="s">
        <v>3</v>
      </c>
      <c r="AM814" s="5" t="s">
        <v>2</v>
      </c>
      <c r="AN814" s="6" t="s">
        <v>3</v>
      </c>
      <c r="AO814" s="5" t="s">
        <v>2</v>
      </c>
      <c r="AP814" s="102" t="s">
        <v>3</v>
      </c>
      <c r="AQ814" s="5" t="s">
        <v>2</v>
      </c>
      <c r="AR814" s="6" t="s">
        <v>3</v>
      </c>
      <c r="AS814" s="5" t="s">
        <v>2</v>
      </c>
      <c r="AT814" s="102" t="s">
        <v>3</v>
      </c>
      <c r="AU814" s="5" t="s">
        <v>2</v>
      </c>
      <c r="AV814" s="6" t="s">
        <v>3</v>
      </c>
      <c r="AW814" s="5" t="s">
        <v>2</v>
      </c>
      <c r="AX814" s="102" t="s">
        <v>3</v>
      </c>
      <c r="AY814" s="5" t="s">
        <v>2</v>
      </c>
      <c r="AZ814" s="6" t="s">
        <v>3</v>
      </c>
      <c r="BA814" s="5" t="s">
        <v>2</v>
      </c>
      <c r="BB814" s="102" t="s">
        <v>3</v>
      </c>
      <c r="BC814" s="5" t="s">
        <v>2</v>
      </c>
      <c r="BD814" s="6" t="s">
        <v>3</v>
      </c>
      <c r="BE814" s="5" t="s">
        <v>2</v>
      </c>
      <c r="BF814" s="102" t="s">
        <v>3</v>
      </c>
      <c r="BG814" s="5" t="s">
        <v>2</v>
      </c>
      <c r="BH814" s="6" t="s">
        <v>3</v>
      </c>
      <c r="BI814" s="5" t="s">
        <v>2</v>
      </c>
      <c r="BJ814" s="102" t="s">
        <v>3</v>
      </c>
      <c r="BK814" s="5" t="s">
        <v>2</v>
      </c>
      <c r="BL814" s="6" t="s">
        <v>3</v>
      </c>
    </row>
    <row r="815" spans="1:65" s="60" customFormat="1" ht="21.75" customHeight="1" thickBot="1" x14ac:dyDescent="0.3">
      <c r="A815" s="19">
        <v>1</v>
      </c>
      <c r="B815" s="52" t="s">
        <v>4</v>
      </c>
      <c r="C815" s="19">
        <f t="shared" ref="C815:AH815" si="2188">SUM(C8,C30,C52,C74,C96,C118,C140,C162,C184,C206,C228,C250,C404,C492,C272,C294,C316,C338,C360,C382,C426,C448,C470,C514,C536,C558,C580,C602,C624,C646,C668,C690,C712,C734,C756,C778)</f>
        <v>16167</v>
      </c>
      <c r="D815" s="45">
        <f t="shared" si="2188"/>
        <v>6697157</v>
      </c>
      <c r="E815" s="19">
        <f t="shared" si="2188"/>
        <v>4676</v>
      </c>
      <c r="F815" s="45">
        <f t="shared" si="2188"/>
        <v>1729255</v>
      </c>
      <c r="G815" s="19">
        <f t="shared" si="2188"/>
        <v>1485</v>
      </c>
      <c r="H815" s="45">
        <f t="shared" si="2188"/>
        <v>1104933</v>
      </c>
      <c r="I815" s="19">
        <f t="shared" si="2188"/>
        <v>548</v>
      </c>
      <c r="J815" s="45">
        <f t="shared" si="2188"/>
        <v>239426</v>
      </c>
      <c r="K815" s="19">
        <f t="shared" si="2188"/>
        <v>721</v>
      </c>
      <c r="L815" s="45">
        <f t="shared" si="2188"/>
        <v>1071355</v>
      </c>
      <c r="M815" s="19">
        <f t="shared" si="2188"/>
        <v>25</v>
      </c>
      <c r="N815" s="45">
        <f t="shared" si="2188"/>
        <v>42578</v>
      </c>
      <c r="O815" s="19">
        <f t="shared" si="2188"/>
        <v>22112</v>
      </c>
      <c r="P815" s="19">
        <f t="shared" si="2188"/>
        <v>9737193</v>
      </c>
      <c r="Q815" s="19">
        <f t="shared" si="2188"/>
        <v>18393</v>
      </c>
      <c r="R815" s="45">
        <f t="shared" si="2188"/>
        <v>5466412</v>
      </c>
      <c r="S815" s="19">
        <f t="shared" si="2188"/>
        <v>9905</v>
      </c>
      <c r="T815" s="45">
        <f t="shared" si="2188"/>
        <v>2366328</v>
      </c>
      <c r="U815" s="19">
        <f t="shared" si="2188"/>
        <v>7391</v>
      </c>
      <c r="V815" s="45">
        <f t="shared" si="2188"/>
        <v>13633554</v>
      </c>
      <c r="W815" s="19">
        <f t="shared" si="2188"/>
        <v>319</v>
      </c>
      <c r="X815" s="45">
        <f t="shared" si="2188"/>
        <v>15044583</v>
      </c>
      <c r="Y815" s="19">
        <f t="shared" si="2188"/>
        <v>0</v>
      </c>
      <c r="Z815" s="45">
        <f t="shared" si="2188"/>
        <v>0</v>
      </c>
      <c r="AA815" s="19">
        <f t="shared" si="2188"/>
        <v>0</v>
      </c>
      <c r="AB815" s="45">
        <f t="shared" si="2188"/>
        <v>0</v>
      </c>
      <c r="AC815" s="19">
        <f t="shared" si="2188"/>
        <v>17615</v>
      </c>
      <c r="AD815" s="45">
        <f t="shared" si="2188"/>
        <v>31044465</v>
      </c>
      <c r="AE815" s="19">
        <f t="shared" si="2188"/>
        <v>73</v>
      </c>
      <c r="AF815" s="45">
        <f t="shared" si="2188"/>
        <v>852390</v>
      </c>
      <c r="AG815" s="19">
        <f t="shared" si="2188"/>
        <v>4370</v>
      </c>
      <c r="AH815" s="45">
        <f t="shared" si="2188"/>
        <v>1647857</v>
      </c>
      <c r="AI815" s="19">
        <f t="shared" ref="AI815:BL815" si="2189">SUM(AI8,AI30,AI52,AI74,AI96,AI118,AI140,AI162,AI184,AI206,AI228,AI250,AI404,AI492,AI272,AI294,AI316,AI338,AI360,AI382,AI426,AI448,AI470,AI514,AI536,AI558,AI580,AI602,AI624,AI646,AI668,AI690,AI712,AI734,AI756,AI778)</f>
        <v>13081</v>
      </c>
      <c r="AJ815" s="45">
        <f t="shared" si="2189"/>
        <v>10402189</v>
      </c>
      <c r="AK815" s="19">
        <f t="shared" si="2189"/>
        <v>5767</v>
      </c>
      <c r="AL815" s="45">
        <f t="shared" si="2189"/>
        <v>1378351</v>
      </c>
      <c r="AM815" s="19">
        <f t="shared" si="2189"/>
        <v>4745</v>
      </c>
      <c r="AN815" s="45">
        <f t="shared" si="2189"/>
        <v>169173</v>
      </c>
      <c r="AO815" s="19">
        <f t="shared" si="2189"/>
        <v>8056</v>
      </c>
      <c r="AP815" s="45">
        <f t="shared" si="2189"/>
        <v>606362</v>
      </c>
      <c r="AQ815" s="19">
        <f t="shared" si="2189"/>
        <v>309</v>
      </c>
      <c r="AR815" s="45">
        <f t="shared" si="2189"/>
        <v>63963</v>
      </c>
      <c r="AS815" s="19">
        <f t="shared" si="2189"/>
        <v>75819</v>
      </c>
      <c r="AT815" s="45">
        <f t="shared" si="2189"/>
        <v>55837980</v>
      </c>
      <c r="AU815" s="19">
        <f t="shared" si="2189"/>
        <v>45365</v>
      </c>
      <c r="AV815" s="45">
        <f t="shared" si="2189"/>
        <v>21890293</v>
      </c>
      <c r="AW815" s="19">
        <f t="shared" si="2189"/>
        <v>886</v>
      </c>
      <c r="AX815" s="45">
        <f t="shared" si="2189"/>
        <v>572062</v>
      </c>
      <c r="AY815" s="19">
        <f t="shared" si="2189"/>
        <v>0</v>
      </c>
      <c r="AZ815" s="45">
        <f t="shared" si="2189"/>
        <v>0</v>
      </c>
      <c r="BA815" s="19">
        <f t="shared" si="2189"/>
        <v>432</v>
      </c>
      <c r="BB815" s="45">
        <f t="shared" si="2189"/>
        <v>796227</v>
      </c>
      <c r="BC815" s="19">
        <f t="shared" si="2189"/>
        <v>1666</v>
      </c>
      <c r="BD815" s="45">
        <f t="shared" si="2189"/>
        <v>3546874</v>
      </c>
      <c r="BE815" s="19">
        <f t="shared" si="2189"/>
        <v>24799</v>
      </c>
      <c r="BF815" s="45">
        <f t="shared" si="2189"/>
        <v>7447574</v>
      </c>
      <c r="BG815" s="19">
        <f t="shared" si="2189"/>
        <v>57471</v>
      </c>
      <c r="BH815" s="45">
        <f t="shared" si="2189"/>
        <v>5750226</v>
      </c>
      <c r="BI815" s="19">
        <f t="shared" si="2189"/>
        <v>84368</v>
      </c>
      <c r="BJ815" s="45">
        <f t="shared" si="2189"/>
        <v>17540901</v>
      </c>
      <c r="BK815" s="19">
        <f t="shared" si="2189"/>
        <v>160187</v>
      </c>
      <c r="BL815" s="45">
        <f t="shared" si="2189"/>
        <v>73378881</v>
      </c>
    </row>
    <row r="816" spans="1:65" s="60" customFormat="1" ht="21.75" customHeight="1" thickBot="1" x14ac:dyDescent="0.3">
      <c r="A816" s="19">
        <v>2</v>
      </c>
      <c r="B816" s="52" t="s">
        <v>20</v>
      </c>
      <c r="C816" s="19">
        <f t="shared" ref="C816:AH816" si="2190">SUM(C9,C31,C53,C75,C97,C119,C141,C163,C185,C207,C229,C251,C405,C493,C273,C295,C317,C339,C361,C383,C427,C449,C471,C515,C537,C559,C581,C603,C625,C647,C669,C691,C713,C735,C757,C779)</f>
        <v>15674</v>
      </c>
      <c r="D816" s="45">
        <f t="shared" si="2190"/>
        <v>2520113</v>
      </c>
      <c r="E816" s="19">
        <f t="shared" si="2190"/>
        <v>4405</v>
      </c>
      <c r="F816" s="45">
        <f t="shared" si="2190"/>
        <v>846738</v>
      </c>
      <c r="G816" s="19">
        <f t="shared" si="2190"/>
        <v>17360</v>
      </c>
      <c r="H816" s="45">
        <f t="shared" si="2190"/>
        <v>1224122</v>
      </c>
      <c r="I816" s="19">
        <f t="shared" si="2190"/>
        <v>261</v>
      </c>
      <c r="J816" s="45">
        <f t="shared" si="2190"/>
        <v>121684</v>
      </c>
      <c r="K816" s="19">
        <f t="shared" si="2190"/>
        <v>955</v>
      </c>
      <c r="L816" s="45">
        <f t="shared" si="2190"/>
        <v>129021</v>
      </c>
      <c r="M816" s="19">
        <f t="shared" si="2190"/>
        <v>25</v>
      </c>
      <c r="N816" s="45">
        <f t="shared" si="2190"/>
        <v>61325</v>
      </c>
      <c r="O816" s="19">
        <f t="shared" si="2190"/>
        <v>21295</v>
      </c>
      <c r="P816" s="19">
        <f t="shared" si="2190"/>
        <v>3617556</v>
      </c>
      <c r="Q816" s="19">
        <f t="shared" si="2190"/>
        <v>17774</v>
      </c>
      <c r="R816" s="45">
        <f t="shared" si="2190"/>
        <v>2032068</v>
      </c>
      <c r="S816" s="19">
        <f t="shared" si="2190"/>
        <v>3036</v>
      </c>
      <c r="T816" s="45">
        <f t="shared" si="2190"/>
        <v>449262</v>
      </c>
      <c r="U816" s="19">
        <f t="shared" si="2190"/>
        <v>779</v>
      </c>
      <c r="V816" s="45">
        <f t="shared" si="2190"/>
        <v>801454</v>
      </c>
      <c r="W816" s="19">
        <f t="shared" si="2190"/>
        <v>228</v>
      </c>
      <c r="X816" s="45">
        <f t="shared" si="2190"/>
        <v>361615</v>
      </c>
      <c r="Y816" s="19">
        <f t="shared" si="2190"/>
        <v>1908</v>
      </c>
      <c r="Z816" s="45">
        <f t="shared" si="2190"/>
        <v>263214</v>
      </c>
      <c r="AA816" s="19">
        <f t="shared" si="2190"/>
        <v>12</v>
      </c>
      <c r="AB816" s="45">
        <f t="shared" si="2190"/>
        <v>17500</v>
      </c>
      <c r="AC816" s="19">
        <f t="shared" si="2190"/>
        <v>5951</v>
      </c>
      <c r="AD816" s="45">
        <f t="shared" si="2190"/>
        <v>1875545</v>
      </c>
      <c r="AE816" s="19">
        <f t="shared" si="2190"/>
        <v>3</v>
      </c>
      <c r="AF816" s="45">
        <f t="shared" si="2190"/>
        <v>19317</v>
      </c>
      <c r="AG816" s="19">
        <f t="shared" si="2190"/>
        <v>319</v>
      </c>
      <c r="AH816" s="45">
        <f t="shared" si="2190"/>
        <v>129061</v>
      </c>
      <c r="AI816" s="19">
        <f t="shared" ref="AI816:BL816" si="2191">SUM(AI9,AI31,AI53,AI75,AI97,AI119,AI141,AI163,AI185,AI207,AI229,AI251,AI405,AI493,AI273,AI295,AI317,AI339,AI361,AI383,AI427,AI449,AI471,AI515,AI537,AI559,AI581,AI603,AI625,AI647,AI669,AI691,AI713,AI735,AI757,AI779)</f>
        <v>459</v>
      </c>
      <c r="AJ816" s="45">
        <f t="shared" si="2191"/>
        <v>768462</v>
      </c>
      <c r="AK816" s="19">
        <f t="shared" si="2191"/>
        <v>93</v>
      </c>
      <c r="AL816" s="45">
        <f t="shared" si="2191"/>
        <v>25749</v>
      </c>
      <c r="AM816" s="19">
        <f t="shared" si="2191"/>
        <v>637</v>
      </c>
      <c r="AN816" s="45">
        <f t="shared" si="2191"/>
        <v>28782</v>
      </c>
      <c r="AO816" s="19">
        <f t="shared" si="2191"/>
        <v>778</v>
      </c>
      <c r="AP816" s="45">
        <f t="shared" si="2191"/>
        <v>79929</v>
      </c>
      <c r="AQ816" s="19">
        <f t="shared" si="2191"/>
        <v>17</v>
      </c>
      <c r="AR816" s="45">
        <f t="shared" si="2191"/>
        <v>39500</v>
      </c>
      <c r="AS816" s="19">
        <f t="shared" si="2191"/>
        <v>29535</v>
      </c>
      <c r="AT816" s="45">
        <f t="shared" si="2191"/>
        <v>6544401</v>
      </c>
      <c r="AU816" s="19">
        <f t="shared" si="2191"/>
        <v>18078</v>
      </c>
      <c r="AV816" s="45">
        <f t="shared" si="2191"/>
        <v>2442160</v>
      </c>
      <c r="AW816" s="19">
        <f t="shared" si="2191"/>
        <v>1724</v>
      </c>
      <c r="AX816" s="45">
        <f t="shared" si="2191"/>
        <v>154449</v>
      </c>
      <c r="AY816" s="19">
        <f t="shared" si="2191"/>
        <v>0</v>
      </c>
      <c r="AZ816" s="45">
        <f t="shared" si="2191"/>
        <v>0</v>
      </c>
      <c r="BA816" s="19">
        <f t="shared" si="2191"/>
        <v>24</v>
      </c>
      <c r="BB816" s="45">
        <f t="shared" si="2191"/>
        <v>54152</v>
      </c>
      <c r="BC816" s="19">
        <f t="shared" si="2191"/>
        <v>86</v>
      </c>
      <c r="BD816" s="45">
        <f t="shared" si="2191"/>
        <v>344562</v>
      </c>
      <c r="BE816" s="19">
        <f t="shared" si="2191"/>
        <v>8545</v>
      </c>
      <c r="BF816" s="45">
        <f t="shared" si="2191"/>
        <v>1479980</v>
      </c>
      <c r="BG816" s="19">
        <f t="shared" si="2191"/>
        <v>1089</v>
      </c>
      <c r="BH816" s="45">
        <f t="shared" si="2191"/>
        <v>367480</v>
      </c>
      <c r="BI816" s="19">
        <f t="shared" si="2191"/>
        <v>9744</v>
      </c>
      <c r="BJ816" s="45">
        <f t="shared" si="2191"/>
        <v>2246174</v>
      </c>
      <c r="BK816" s="19">
        <f t="shared" si="2191"/>
        <v>39279</v>
      </c>
      <c r="BL816" s="45">
        <f t="shared" si="2191"/>
        <v>8790575</v>
      </c>
    </row>
    <row r="817" spans="1:64" s="60" customFormat="1" ht="21.75" customHeight="1" thickBot="1" x14ac:dyDescent="0.3">
      <c r="A817" s="19">
        <v>3</v>
      </c>
      <c r="B817" s="52" t="s">
        <v>5</v>
      </c>
      <c r="C817" s="19">
        <f t="shared" ref="C817:AH817" si="2192">SUM(C10,C32,C54,C76,C98,C120,C142,C164,C186,C208,C230,C252,C406,C494,C274,C296,C318,C340,C362,C384,C428,C450,C472,C516,C538,C560,C582,C604,C626,C648,C670,C692,C714,C736,C758,C780)</f>
        <v>87973</v>
      </c>
      <c r="D817" s="45">
        <f t="shared" si="2192"/>
        <v>19691693</v>
      </c>
      <c r="E817" s="19">
        <f t="shared" si="2192"/>
        <v>23497</v>
      </c>
      <c r="F817" s="45">
        <f t="shared" si="2192"/>
        <v>7976281</v>
      </c>
      <c r="G817" s="19">
        <f t="shared" si="2192"/>
        <v>19200</v>
      </c>
      <c r="H817" s="45">
        <f t="shared" si="2192"/>
        <v>3050295</v>
      </c>
      <c r="I817" s="19">
        <f t="shared" si="2192"/>
        <v>2441</v>
      </c>
      <c r="J817" s="45">
        <f t="shared" si="2192"/>
        <v>375335</v>
      </c>
      <c r="K817" s="19">
        <f t="shared" si="2192"/>
        <v>204</v>
      </c>
      <c r="L817" s="45">
        <f t="shared" si="2192"/>
        <v>308281</v>
      </c>
      <c r="M817" s="19">
        <f t="shared" si="2192"/>
        <v>5</v>
      </c>
      <c r="N817" s="45">
        <f t="shared" si="2192"/>
        <v>8196</v>
      </c>
      <c r="O817" s="19">
        <f t="shared" si="2192"/>
        <v>114115</v>
      </c>
      <c r="P817" s="19">
        <f t="shared" si="2192"/>
        <v>28351590</v>
      </c>
      <c r="Q817" s="19">
        <f t="shared" si="2192"/>
        <v>95432</v>
      </c>
      <c r="R817" s="45">
        <f t="shared" si="2192"/>
        <v>16129027</v>
      </c>
      <c r="S817" s="19">
        <f t="shared" si="2192"/>
        <v>9060</v>
      </c>
      <c r="T817" s="45">
        <f t="shared" si="2192"/>
        <v>4207844</v>
      </c>
      <c r="U817" s="19">
        <f t="shared" si="2192"/>
        <v>717</v>
      </c>
      <c r="V817" s="45">
        <f t="shared" si="2192"/>
        <v>765168</v>
      </c>
      <c r="W817" s="19">
        <f t="shared" si="2192"/>
        <v>65</v>
      </c>
      <c r="X817" s="45">
        <f t="shared" si="2192"/>
        <v>247543</v>
      </c>
      <c r="Y817" s="19">
        <f t="shared" si="2192"/>
        <v>2146</v>
      </c>
      <c r="Z817" s="45">
        <f t="shared" si="2192"/>
        <v>232088</v>
      </c>
      <c r="AA817" s="19">
        <f t="shared" si="2192"/>
        <v>55</v>
      </c>
      <c r="AB817" s="45">
        <f t="shared" si="2192"/>
        <v>23540</v>
      </c>
      <c r="AC817" s="19">
        <f t="shared" si="2192"/>
        <v>11988</v>
      </c>
      <c r="AD817" s="45">
        <f t="shared" si="2192"/>
        <v>5452643</v>
      </c>
      <c r="AE817" s="19">
        <f t="shared" si="2192"/>
        <v>6</v>
      </c>
      <c r="AF817" s="45">
        <f t="shared" si="2192"/>
        <v>15678</v>
      </c>
      <c r="AG817" s="19">
        <f t="shared" si="2192"/>
        <v>746</v>
      </c>
      <c r="AH817" s="45">
        <f t="shared" si="2192"/>
        <v>366681</v>
      </c>
      <c r="AI817" s="19">
        <f t="shared" ref="AI817:BL817" si="2193">SUM(AI10,AI32,AI54,AI76,AI98,AI120,AI142,AI164,AI186,AI208,AI230,AI252,AI406,AI494,AI274,AI296,AI318,AI340,AI362,AI384,AI428,AI450,AI472,AI516,AI538,AI560,AI582,AI604,AI626,AI648,AI670,AI692,AI714,AI736,AI758,AI780)</f>
        <v>2636</v>
      </c>
      <c r="AJ817" s="45">
        <f t="shared" si="2193"/>
        <v>1243850</v>
      </c>
      <c r="AK817" s="19">
        <f t="shared" si="2193"/>
        <v>9</v>
      </c>
      <c r="AL817" s="45">
        <f t="shared" si="2193"/>
        <v>20701</v>
      </c>
      <c r="AM817" s="19">
        <f t="shared" si="2193"/>
        <v>320</v>
      </c>
      <c r="AN817" s="45">
        <f t="shared" si="2193"/>
        <v>12684</v>
      </c>
      <c r="AO817" s="19">
        <f t="shared" si="2193"/>
        <v>4288</v>
      </c>
      <c r="AP817" s="45">
        <f t="shared" si="2193"/>
        <v>1252087</v>
      </c>
      <c r="AQ817" s="19">
        <f t="shared" si="2193"/>
        <v>52</v>
      </c>
      <c r="AR817" s="45">
        <f t="shared" si="2193"/>
        <v>20400</v>
      </c>
      <c r="AS817" s="19">
        <f t="shared" si="2193"/>
        <v>134108</v>
      </c>
      <c r="AT817" s="45">
        <f t="shared" si="2193"/>
        <v>36715914</v>
      </c>
      <c r="AU817" s="19">
        <f t="shared" si="2193"/>
        <v>81238</v>
      </c>
      <c r="AV817" s="45">
        <f t="shared" si="2193"/>
        <v>13754638</v>
      </c>
      <c r="AW817" s="19">
        <f t="shared" si="2193"/>
        <v>19492</v>
      </c>
      <c r="AX817" s="45">
        <f t="shared" si="2193"/>
        <v>3295983</v>
      </c>
      <c r="AY817" s="19">
        <f t="shared" si="2193"/>
        <v>0</v>
      </c>
      <c r="AZ817" s="45">
        <f t="shared" si="2193"/>
        <v>0</v>
      </c>
      <c r="BA817" s="19">
        <f t="shared" si="2193"/>
        <v>20</v>
      </c>
      <c r="BB817" s="45">
        <f t="shared" si="2193"/>
        <v>74415</v>
      </c>
      <c r="BC817" s="19">
        <f t="shared" si="2193"/>
        <v>37</v>
      </c>
      <c r="BD817" s="45">
        <f t="shared" si="2193"/>
        <v>98656</v>
      </c>
      <c r="BE817" s="19">
        <f t="shared" si="2193"/>
        <v>8959</v>
      </c>
      <c r="BF817" s="45">
        <f t="shared" si="2193"/>
        <v>4485144</v>
      </c>
      <c r="BG817" s="19">
        <f t="shared" si="2193"/>
        <v>7971</v>
      </c>
      <c r="BH817" s="45">
        <f t="shared" si="2193"/>
        <v>2394470</v>
      </c>
      <c r="BI817" s="19">
        <f t="shared" si="2193"/>
        <v>16987</v>
      </c>
      <c r="BJ817" s="45">
        <f t="shared" si="2193"/>
        <v>7052685</v>
      </c>
      <c r="BK817" s="19">
        <f t="shared" si="2193"/>
        <v>151095</v>
      </c>
      <c r="BL817" s="45">
        <f t="shared" si="2193"/>
        <v>43768599</v>
      </c>
    </row>
    <row r="818" spans="1:64" s="60" customFormat="1" ht="21.75" customHeight="1" thickBot="1" x14ac:dyDescent="0.3">
      <c r="A818" s="19">
        <v>4</v>
      </c>
      <c r="B818" s="52" t="s">
        <v>25</v>
      </c>
      <c r="C818" s="19">
        <f t="shared" ref="C818:AH818" si="2194">SUM(C11,C33,C55,C77,C99,C121,C143,C165,C187,C209,C231,C253,C407,C495,C275,C297,C319,C341,C363,C385,C429,C451,C473,C517,C539,C561,C583,C605,C627,C649,C671,C693,C715,C737,C759,C781)</f>
        <v>14797</v>
      </c>
      <c r="D818" s="45">
        <f t="shared" si="2194"/>
        <v>5223961</v>
      </c>
      <c r="E818" s="19">
        <f t="shared" si="2194"/>
        <v>4426</v>
      </c>
      <c r="F818" s="45">
        <f t="shared" si="2194"/>
        <v>2207653</v>
      </c>
      <c r="G818" s="19">
        <f t="shared" si="2194"/>
        <v>5411</v>
      </c>
      <c r="H818" s="45">
        <f t="shared" si="2194"/>
        <v>2071678</v>
      </c>
      <c r="I818" s="19">
        <f t="shared" si="2194"/>
        <v>786</v>
      </c>
      <c r="J818" s="45">
        <f t="shared" si="2194"/>
        <v>36107</v>
      </c>
      <c r="K818" s="19">
        <f t="shared" si="2194"/>
        <v>93</v>
      </c>
      <c r="L818" s="45">
        <f t="shared" si="2194"/>
        <v>78224</v>
      </c>
      <c r="M818" s="19">
        <f t="shared" si="2194"/>
        <v>26</v>
      </c>
      <c r="N818" s="45">
        <f t="shared" si="2194"/>
        <v>12300</v>
      </c>
      <c r="O818" s="19">
        <f t="shared" si="2194"/>
        <v>20102</v>
      </c>
      <c r="P818" s="19">
        <f t="shared" si="2194"/>
        <v>7545945</v>
      </c>
      <c r="Q818" s="19">
        <f t="shared" si="2194"/>
        <v>16841</v>
      </c>
      <c r="R818" s="45">
        <f t="shared" si="2194"/>
        <v>4281504</v>
      </c>
      <c r="S818" s="19">
        <f t="shared" si="2194"/>
        <v>2644</v>
      </c>
      <c r="T818" s="45">
        <f t="shared" si="2194"/>
        <v>559627</v>
      </c>
      <c r="U818" s="19">
        <f t="shared" si="2194"/>
        <v>499</v>
      </c>
      <c r="V818" s="45">
        <f t="shared" si="2194"/>
        <v>181403</v>
      </c>
      <c r="W818" s="19">
        <f t="shared" si="2194"/>
        <v>16</v>
      </c>
      <c r="X818" s="45">
        <f t="shared" si="2194"/>
        <v>66204</v>
      </c>
      <c r="Y818" s="19">
        <f t="shared" si="2194"/>
        <v>863</v>
      </c>
      <c r="Z818" s="45">
        <f t="shared" si="2194"/>
        <v>195803</v>
      </c>
      <c r="AA818" s="19">
        <f t="shared" si="2194"/>
        <v>165</v>
      </c>
      <c r="AB818" s="45">
        <f t="shared" si="2194"/>
        <v>52758</v>
      </c>
      <c r="AC818" s="19">
        <f t="shared" si="2194"/>
        <v>4022</v>
      </c>
      <c r="AD818" s="45">
        <f t="shared" si="2194"/>
        <v>1003037</v>
      </c>
      <c r="AE818" s="19">
        <f t="shared" si="2194"/>
        <v>12</v>
      </c>
      <c r="AF818" s="45">
        <f t="shared" si="2194"/>
        <v>4735</v>
      </c>
      <c r="AG818" s="19">
        <f t="shared" si="2194"/>
        <v>362</v>
      </c>
      <c r="AH818" s="45">
        <f t="shared" si="2194"/>
        <v>189215</v>
      </c>
      <c r="AI818" s="19">
        <f t="shared" ref="AI818:BL818" si="2195">SUM(AI11,AI33,AI55,AI77,AI99,AI121,AI143,AI165,AI187,AI209,AI231,AI253,AI407,AI495,AI275,AI297,AI319,AI341,AI363,AI385,AI429,AI451,AI473,AI517,AI539,AI561,AI583,AI605,AI627,AI649,AI671,AI693,AI715,AI737,AI759,AI781)</f>
        <v>364</v>
      </c>
      <c r="AJ818" s="45">
        <f t="shared" si="2195"/>
        <v>223199</v>
      </c>
      <c r="AK818" s="19">
        <f t="shared" si="2195"/>
        <v>214</v>
      </c>
      <c r="AL818" s="45">
        <f t="shared" si="2195"/>
        <v>59273</v>
      </c>
      <c r="AM818" s="19">
        <f t="shared" si="2195"/>
        <v>404</v>
      </c>
      <c r="AN818" s="45">
        <f t="shared" si="2195"/>
        <v>13617</v>
      </c>
      <c r="AO818" s="19">
        <f t="shared" si="2195"/>
        <v>2117</v>
      </c>
      <c r="AP818" s="45">
        <f t="shared" si="2195"/>
        <v>188119</v>
      </c>
      <c r="AQ818" s="19">
        <f t="shared" si="2195"/>
        <v>172</v>
      </c>
      <c r="AR818" s="45">
        <f t="shared" si="2195"/>
        <v>86756</v>
      </c>
      <c r="AS818" s="19">
        <f t="shared" si="2195"/>
        <v>27597</v>
      </c>
      <c r="AT818" s="45">
        <f t="shared" si="2195"/>
        <v>9227140</v>
      </c>
      <c r="AU818" s="19">
        <f t="shared" si="2195"/>
        <v>17401</v>
      </c>
      <c r="AV818" s="45">
        <f t="shared" si="2195"/>
        <v>3492463</v>
      </c>
      <c r="AW818" s="19">
        <f t="shared" si="2195"/>
        <v>2632</v>
      </c>
      <c r="AX818" s="45">
        <f t="shared" si="2195"/>
        <v>638974</v>
      </c>
      <c r="AY818" s="19">
        <f t="shared" si="2195"/>
        <v>0</v>
      </c>
      <c r="AZ818" s="45">
        <f t="shared" si="2195"/>
        <v>0</v>
      </c>
      <c r="BA818" s="19">
        <f t="shared" si="2195"/>
        <v>11</v>
      </c>
      <c r="BB818" s="45">
        <f t="shared" si="2195"/>
        <v>32692</v>
      </c>
      <c r="BC818" s="19">
        <f t="shared" si="2195"/>
        <v>24</v>
      </c>
      <c r="BD818" s="45">
        <f t="shared" si="2195"/>
        <v>73287</v>
      </c>
      <c r="BE818" s="19">
        <f t="shared" si="2195"/>
        <v>1270</v>
      </c>
      <c r="BF818" s="45">
        <f t="shared" si="2195"/>
        <v>645207</v>
      </c>
      <c r="BG818" s="19">
        <f t="shared" si="2195"/>
        <v>1056</v>
      </c>
      <c r="BH818" s="45">
        <f t="shared" si="2195"/>
        <v>529885</v>
      </c>
      <c r="BI818" s="19">
        <f t="shared" si="2195"/>
        <v>2361</v>
      </c>
      <c r="BJ818" s="45">
        <f t="shared" si="2195"/>
        <v>1281071</v>
      </c>
      <c r="BK818" s="19">
        <f t="shared" si="2195"/>
        <v>29958</v>
      </c>
      <c r="BL818" s="45">
        <f t="shared" si="2195"/>
        <v>10508211</v>
      </c>
    </row>
    <row r="819" spans="1:64" s="60" customFormat="1" ht="21.75" customHeight="1" thickBot="1" x14ac:dyDescent="0.3">
      <c r="A819" s="19">
        <v>5</v>
      </c>
      <c r="B819" s="52" t="s">
        <v>6</v>
      </c>
      <c r="C819" s="19">
        <f t="shared" ref="C819:AH819" si="2196">SUM(C12,C34,C56,C78,C100,C122,C144,C166,C188,C210,C232,C254,C408,C496,C276,C298,C320,C342,C364,C386,C430,C452,C474,C518,C540,C562,C584,C606,C628,C650,C672,C694,C716,C738,C760,C782)</f>
        <v>59064</v>
      </c>
      <c r="D819" s="45">
        <f t="shared" si="2196"/>
        <v>18244327</v>
      </c>
      <c r="E819" s="19">
        <f t="shared" si="2196"/>
        <v>13863</v>
      </c>
      <c r="F819" s="45">
        <f t="shared" si="2196"/>
        <v>6722127</v>
      </c>
      <c r="G819" s="19">
        <f t="shared" si="2196"/>
        <v>4843</v>
      </c>
      <c r="H819" s="45">
        <f t="shared" si="2196"/>
        <v>1855433</v>
      </c>
      <c r="I819" s="19">
        <f t="shared" si="2196"/>
        <v>3091</v>
      </c>
      <c r="J819" s="45">
        <f t="shared" si="2196"/>
        <v>633974</v>
      </c>
      <c r="K819" s="19">
        <f t="shared" si="2196"/>
        <v>3130</v>
      </c>
      <c r="L819" s="45">
        <f t="shared" si="2196"/>
        <v>695545</v>
      </c>
      <c r="M819" s="19">
        <f t="shared" si="2196"/>
        <v>127</v>
      </c>
      <c r="N819" s="45">
        <f t="shared" si="2196"/>
        <v>37686</v>
      </c>
      <c r="O819" s="19">
        <f t="shared" si="2196"/>
        <v>79148</v>
      </c>
      <c r="P819" s="19">
        <f t="shared" si="2196"/>
        <v>26295973</v>
      </c>
      <c r="Q819" s="19">
        <f t="shared" si="2196"/>
        <v>66282</v>
      </c>
      <c r="R819" s="45">
        <f t="shared" si="2196"/>
        <v>14837963</v>
      </c>
      <c r="S819" s="19">
        <f t="shared" si="2196"/>
        <v>2363</v>
      </c>
      <c r="T819" s="45">
        <f t="shared" si="2196"/>
        <v>3174048</v>
      </c>
      <c r="U819" s="19">
        <f t="shared" si="2196"/>
        <v>1053</v>
      </c>
      <c r="V819" s="45">
        <f t="shared" si="2196"/>
        <v>2315442</v>
      </c>
      <c r="W819" s="19">
        <f t="shared" si="2196"/>
        <v>12</v>
      </c>
      <c r="X819" s="45">
        <f t="shared" si="2196"/>
        <v>409684</v>
      </c>
      <c r="Y819" s="19">
        <f t="shared" si="2196"/>
        <v>0</v>
      </c>
      <c r="Z819" s="45">
        <f t="shared" si="2196"/>
        <v>0</v>
      </c>
      <c r="AA819" s="19">
        <f t="shared" si="2196"/>
        <v>0</v>
      </c>
      <c r="AB819" s="45">
        <f t="shared" si="2196"/>
        <v>0</v>
      </c>
      <c r="AC819" s="19">
        <f t="shared" si="2196"/>
        <v>3428</v>
      </c>
      <c r="AD819" s="45">
        <f t="shared" si="2196"/>
        <v>5899174</v>
      </c>
      <c r="AE819" s="19">
        <f t="shared" si="2196"/>
        <v>31</v>
      </c>
      <c r="AF819" s="45">
        <f t="shared" si="2196"/>
        <v>78134</v>
      </c>
      <c r="AG819" s="19">
        <f t="shared" si="2196"/>
        <v>476</v>
      </c>
      <c r="AH819" s="45">
        <f t="shared" si="2196"/>
        <v>405657</v>
      </c>
      <c r="AI819" s="19">
        <f t="shared" ref="AI819:BL819" si="2197">SUM(AI12,AI34,AI56,AI78,AI100,AI122,AI144,AI166,AI188,AI210,AI232,AI254,AI408,AI496,AI276,AI298,AI320,AI342,AI364,AI386,AI430,AI452,AI474,AI518,AI540,AI562,AI584,AI606,AI628,AI650,AI672,AI694,AI716,AI738,AI760,AI782)</f>
        <v>1085</v>
      </c>
      <c r="AJ819" s="45">
        <f t="shared" si="2197"/>
        <v>1224257</v>
      </c>
      <c r="AK819" s="19">
        <f t="shared" si="2197"/>
        <v>219</v>
      </c>
      <c r="AL819" s="45">
        <f t="shared" si="2197"/>
        <v>231520</v>
      </c>
      <c r="AM819" s="19">
        <f t="shared" si="2197"/>
        <v>839</v>
      </c>
      <c r="AN819" s="45">
        <f t="shared" si="2197"/>
        <v>59308</v>
      </c>
      <c r="AO819" s="19">
        <f t="shared" si="2197"/>
        <v>0</v>
      </c>
      <c r="AP819" s="45">
        <f t="shared" si="2197"/>
        <v>0</v>
      </c>
      <c r="AQ819" s="19">
        <f t="shared" si="2197"/>
        <v>0</v>
      </c>
      <c r="AR819" s="45">
        <f t="shared" si="2197"/>
        <v>0</v>
      </c>
      <c r="AS819" s="19">
        <f t="shared" si="2197"/>
        <v>85226</v>
      </c>
      <c r="AT819" s="45">
        <f t="shared" si="2197"/>
        <v>34194023</v>
      </c>
      <c r="AU819" s="19">
        <f t="shared" si="2197"/>
        <v>69695</v>
      </c>
      <c r="AV819" s="45">
        <f t="shared" si="2197"/>
        <v>16260187</v>
      </c>
      <c r="AW819" s="19">
        <f t="shared" si="2197"/>
        <v>23995</v>
      </c>
      <c r="AX819" s="45">
        <f t="shared" si="2197"/>
        <v>8892861</v>
      </c>
      <c r="AY819" s="19">
        <f t="shared" si="2197"/>
        <v>0</v>
      </c>
      <c r="AZ819" s="45">
        <f t="shared" si="2197"/>
        <v>0</v>
      </c>
      <c r="BA819" s="19">
        <f t="shared" si="2197"/>
        <v>625</v>
      </c>
      <c r="BB819" s="45">
        <f t="shared" si="2197"/>
        <v>1407795</v>
      </c>
      <c r="BC819" s="19">
        <f t="shared" si="2197"/>
        <v>898</v>
      </c>
      <c r="BD819" s="45">
        <f t="shared" si="2197"/>
        <v>2251050</v>
      </c>
      <c r="BE819" s="19">
        <f t="shared" si="2197"/>
        <v>2292</v>
      </c>
      <c r="BF819" s="45">
        <f t="shared" si="2197"/>
        <v>1160801</v>
      </c>
      <c r="BG819" s="19">
        <f t="shared" si="2197"/>
        <v>3714</v>
      </c>
      <c r="BH819" s="45">
        <f t="shared" si="2197"/>
        <v>1865560</v>
      </c>
      <c r="BI819" s="19">
        <f t="shared" si="2197"/>
        <v>7529</v>
      </c>
      <c r="BJ819" s="45">
        <f t="shared" si="2197"/>
        <v>6685206</v>
      </c>
      <c r="BK819" s="19">
        <f t="shared" si="2197"/>
        <v>92755</v>
      </c>
      <c r="BL819" s="45">
        <f t="shared" si="2197"/>
        <v>40879229</v>
      </c>
    </row>
    <row r="820" spans="1:64" s="60" customFormat="1" ht="21.75" customHeight="1" thickBot="1" x14ac:dyDescent="0.3">
      <c r="A820" s="19">
        <v>6</v>
      </c>
      <c r="B820" s="52" t="s">
        <v>27</v>
      </c>
      <c r="C820" s="19">
        <f t="shared" ref="C820:AH820" si="2198">SUM(C13,C35,C57,C79,C101,C123,C145,C167,C189,C211,C233,C255,C409,C497,C277,C299,C321,C343,C365,C387,C431,C453,C475,C519,C541,C563,C585,C607,C629,C651,C673,C695,C717,C739,C761,C783)</f>
        <v>29416</v>
      </c>
      <c r="D820" s="45">
        <f t="shared" si="2198"/>
        <v>8780467</v>
      </c>
      <c r="E820" s="19">
        <f t="shared" si="2198"/>
        <v>7131</v>
      </c>
      <c r="F820" s="45">
        <f t="shared" si="2198"/>
        <v>3394114</v>
      </c>
      <c r="G820" s="19">
        <f t="shared" si="2198"/>
        <v>4436</v>
      </c>
      <c r="H820" s="45">
        <f t="shared" si="2198"/>
        <v>2067570</v>
      </c>
      <c r="I820" s="19">
        <f t="shared" si="2198"/>
        <v>1050</v>
      </c>
      <c r="J820" s="45">
        <f t="shared" si="2198"/>
        <v>197886</v>
      </c>
      <c r="K820" s="19">
        <f t="shared" si="2198"/>
        <v>2367</v>
      </c>
      <c r="L820" s="45">
        <f t="shared" si="2198"/>
        <v>329186</v>
      </c>
      <c r="M820" s="19">
        <f t="shared" si="2198"/>
        <v>471.00000000000006</v>
      </c>
      <c r="N820" s="45">
        <f t="shared" si="2198"/>
        <v>65835</v>
      </c>
      <c r="O820" s="19">
        <f t="shared" si="2198"/>
        <v>39964</v>
      </c>
      <c r="P820" s="19">
        <f t="shared" si="2198"/>
        <v>12701653</v>
      </c>
      <c r="Q820" s="19">
        <f t="shared" si="2198"/>
        <v>33463</v>
      </c>
      <c r="R820" s="45">
        <f t="shared" si="2198"/>
        <v>7124774.7393367514</v>
      </c>
      <c r="S820" s="19">
        <f t="shared" si="2198"/>
        <v>4252</v>
      </c>
      <c r="T820" s="45">
        <f t="shared" si="2198"/>
        <v>1529214</v>
      </c>
      <c r="U820" s="19">
        <f t="shared" si="2198"/>
        <v>240</v>
      </c>
      <c r="V820" s="45">
        <f t="shared" si="2198"/>
        <v>270249</v>
      </c>
      <c r="W820" s="19">
        <f t="shared" si="2198"/>
        <v>369</v>
      </c>
      <c r="X820" s="45">
        <f t="shared" si="2198"/>
        <v>67574</v>
      </c>
      <c r="Y820" s="19">
        <f t="shared" si="2198"/>
        <v>227</v>
      </c>
      <c r="Z820" s="45">
        <f t="shared" si="2198"/>
        <v>257366</v>
      </c>
      <c r="AA820" s="19">
        <f t="shared" si="2198"/>
        <v>22</v>
      </c>
      <c r="AB820" s="45">
        <f t="shared" si="2198"/>
        <v>21295.999999999996</v>
      </c>
      <c r="AC820" s="19">
        <f t="shared" si="2198"/>
        <v>5088</v>
      </c>
      <c r="AD820" s="45">
        <f t="shared" si="2198"/>
        <v>2124403</v>
      </c>
      <c r="AE820" s="19">
        <f t="shared" si="2198"/>
        <v>5</v>
      </c>
      <c r="AF820" s="45">
        <f t="shared" si="2198"/>
        <v>15785</v>
      </c>
      <c r="AG820" s="19">
        <f t="shared" si="2198"/>
        <v>279</v>
      </c>
      <c r="AH820" s="45">
        <f t="shared" si="2198"/>
        <v>244961</v>
      </c>
      <c r="AI820" s="19">
        <f t="shared" ref="AI820:BL820" si="2199">SUM(AI13,AI35,AI57,AI79,AI101,AI123,AI145,AI167,AI189,AI211,AI233,AI255,AI409,AI497,AI277,AI299,AI321,AI343,AI365,AI387,AI431,AI453,AI475,AI519,AI541,AI563,AI585,AI607,AI629,AI651,AI673,AI695,AI717,AI739,AI761,AI783)</f>
        <v>443</v>
      </c>
      <c r="AJ820" s="45">
        <f t="shared" si="2199"/>
        <v>363070.00000000006</v>
      </c>
      <c r="AK820" s="19">
        <f t="shared" si="2199"/>
        <v>133</v>
      </c>
      <c r="AL820" s="45">
        <f t="shared" si="2199"/>
        <v>77879</v>
      </c>
      <c r="AM820" s="19">
        <f t="shared" si="2199"/>
        <v>607</v>
      </c>
      <c r="AN820" s="45">
        <f t="shared" si="2199"/>
        <v>33906</v>
      </c>
      <c r="AO820" s="19">
        <f t="shared" si="2199"/>
        <v>808</v>
      </c>
      <c r="AP820" s="45">
        <f t="shared" si="2199"/>
        <v>49887</v>
      </c>
      <c r="AQ820" s="19">
        <f t="shared" si="2199"/>
        <v>147</v>
      </c>
      <c r="AR820" s="45">
        <f t="shared" si="2199"/>
        <v>13493</v>
      </c>
      <c r="AS820" s="19">
        <f t="shared" si="2199"/>
        <v>47327</v>
      </c>
      <c r="AT820" s="45">
        <f t="shared" si="2199"/>
        <v>15611543.999999998</v>
      </c>
      <c r="AU820" s="19">
        <f t="shared" si="2199"/>
        <v>28841</v>
      </c>
      <c r="AV820" s="45">
        <f t="shared" si="2199"/>
        <v>5804748</v>
      </c>
      <c r="AW820" s="19">
        <f t="shared" si="2199"/>
        <v>16573</v>
      </c>
      <c r="AX820" s="45">
        <f t="shared" si="2199"/>
        <v>3363800</v>
      </c>
      <c r="AY820" s="19">
        <f t="shared" si="2199"/>
        <v>0</v>
      </c>
      <c r="AZ820" s="45">
        <f t="shared" si="2199"/>
        <v>0</v>
      </c>
      <c r="BA820" s="19">
        <f t="shared" si="2199"/>
        <v>52</v>
      </c>
      <c r="BB820" s="45">
        <f t="shared" si="2199"/>
        <v>160556</v>
      </c>
      <c r="BC820" s="19">
        <f t="shared" si="2199"/>
        <v>63</v>
      </c>
      <c r="BD820" s="45">
        <f t="shared" si="2199"/>
        <v>188291</v>
      </c>
      <c r="BE820" s="19">
        <f t="shared" si="2199"/>
        <v>788</v>
      </c>
      <c r="BF820" s="45">
        <f t="shared" si="2199"/>
        <v>607184</v>
      </c>
      <c r="BG820" s="19">
        <f t="shared" si="2199"/>
        <v>704</v>
      </c>
      <c r="BH820" s="45">
        <f t="shared" si="2199"/>
        <v>222454</v>
      </c>
      <c r="BI820" s="19">
        <f t="shared" si="2199"/>
        <v>1607</v>
      </c>
      <c r="BJ820" s="45">
        <f t="shared" si="2199"/>
        <v>1178485</v>
      </c>
      <c r="BK820" s="19">
        <f t="shared" si="2199"/>
        <v>48934</v>
      </c>
      <c r="BL820" s="45">
        <f t="shared" si="2199"/>
        <v>16790029</v>
      </c>
    </row>
    <row r="821" spans="1:64" s="60" customFormat="1" ht="21.75" customHeight="1" thickBot="1" x14ac:dyDescent="0.3">
      <c r="A821" s="19">
        <v>7</v>
      </c>
      <c r="B821" s="52" t="s">
        <v>7</v>
      </c>
      <c r="C821" s="19">
        <f t="shared" ref="C821:AH821" si="2200">SUM(C14,C36,C58,C80,C102,C124,C146,C168,C190,C212,C234,C256,C410,C498,C278,C300,C322,C344,C366,C388,C432,C454,C476,C520,C542,C564,C586,C608,C630,C652,C674,C696,C718,C740,C762,C784)</f>
        <v>60404</v>
      </c>
      <c r="D821" s="45">
        <f t="shared" si="2200"/>
        <v>12745213</v>
      </c>
      <c r="E821" s="19">
        <f t="shared" si="2200"/>
        <v>18317</v>
      </c>
      <c r="F821" s="45">
        <f t="shared" si="2200"/>
        <v>3807576</v>
      </c>
      <c r="G821" s="19">
        <f t="shared" si="2200"/>
        <v>15666</v>
      </c>
      <c r="H821" s="45">
        <f t="shared" si="2200"/>
        <v>3788351</v>
      </c>
      <c r="I821" s="19">
        <f t="shared" si="2200"/>
        <v>943</v>
      </c>
      <c r="J821" s="45">
        <f t="shared" si="2200"/>
        <v>470064</v>
      </c>
      <c r="K821" s="19">
        <f t="shared" si="2200"/>
        <v>302</v>
      </c>
      <c r="L821" s="45">
        <f t="shared" si="2200"/>
        <v>1208993</v>
      </c>
      <c r="M821" s="19">
        <f t="shared" si="2200"/>
        <v>20</v>
      </c>
      <c r="N821" s="45">
        <f t="shared" si="2200"/>
        <v>1946</v>
      </c>
      <c r="O821" s="19">
        <f t="shared" si="2200"/>
        <v>79966</v>
      </c>
      <c r="P821" s="19">
        <f t="shared" si="2200"/>
        <v>18231846</v>
      </c>
      <c r="Q821" s="19">
        <f t="shared" si="2200"/>
        <v>66775</v>
      </c>
      <c r="R821" s="45">
        <f t="shared" si="2200"/>
        <v>10266591</v>
      </c>
      <c r="S821" s="19">
        <f t="shared" si="2200"/>
        <v>2034</v>
      </c>
      <c r="T821" s="45">
        <f t="shared" si="2200"/>
        <v>564181</v>
      </c>
      <c r="U821" s="19">
        <f t="shared" si="2200"/>
        <v>114</v>
      </c>
      <c r="V821" s="45">
        <f t="shared" si="2200"/>
        <v>1038779</v>
      </c>
      <c r="W821" s="19">
        <f t="shared" si="2200"/>
        <v>0</v>
      </c>
      <c r="X821" s="45">
        <f t="shared" si="2200"/>
        <v>0</v>
      </c>
      <c r="Y821" s="19">
        <f t="shared" si="2200"/>
        <v>1131</v>
      </c>
      <c r="Z821" s="45">
        <f t="shared" si="2200"/>
        <v>790582</v>
      </c>
      <c r="AA821" s="19">
        <f t="shared" si="2200"/>
        <v>5</v>
      </c>
      <c r="AB821" s="45">
        <f t="shared" si="2200"/>
        <v>5000</v>
      </c>
      <c r="AC821" s="19">
        <f t="shared" si="2200"/>
        <v>3279</v>
      </c>
      <c r="AD821" s="45">
        <f t="shared" si="2200"/>
        <v>2393542</v>
      </c>
      <c r="AE821" s="19">
        <f t="shared" si="2200"/>
        <v>17</v>
      </c>
      <c r="AF821" s="45">
        <f t="shared" si="2200"/>
        <v>119907</v>
      </c>
      <c r="AG821" s="19">
        <f t="shared" si="2200"/>
        <v>405</v>
      </c>
      <c r="AH821" s="45">
        <f t="shared" si="2200"/>
        <v>167138</v>
      </c>
      <c r="AI821" s="19">
        <f t="shared" ref="AI821:BL821" si="2201">SUM(AI14,AI36,AI58,AI80,AI102,AI124,AI146,AI168,AI190,AI212,AI234,AI256,AI410,AI498,AI278,AI300,AI322,AI344,AI366,AI388,AI432,AI454,AI476,AI520,AI542,AI564,AI586,AI608,AI630,AI652,AI674,AI696,AI718,AI740,AI762,AI784)</f>
        <v>1226</v>
      </c>
      <c r="AJ821" s="45">
        <f t="shared" si="2201"/>
        <v>1548688</v>
      </c>
      <c r="AK821" s="19">
        <f t="shared" si="2201"/>
        <v>144</v>
      </c>
      <c r="AL821" s="45">
        <f t="shared" si="2201"/>
        <v>89491</v>
      </c>
      <c r="AM821" s="19">
        <f t="shared" si="2201"/>
        <v>1460</v>
      </c>
      <c r="AN821" s="45">
        <f t="shared" si="2201"/>
        <v>106606</v>
      </c>
      <c r="AO821" s="19">
        <f t="shared" si="2201"/>
        <v>11390</v>
      </c>
      <c r="AP821" s="45">
        <f t="shared" si="2201"/>
        <v>5653001</v>
      </c>
      <c r="AQ821" s="19">
        <f t="shared" si="2201"/>
        <v>125</v>
      </c>
      <c r="AR821" s="45">
        <f t="shared" si="2201"/>
        <v>73500</v>
      </c>
      <c r="AS821" s="19">
        <f t="shared" si="2201"/>
        <v>97887</v>
      </c>
      <c r="AT821" s="45">
        <f t="shared" si="2201"/>
        <v>28310219</v>
      </c>
      <c r="AU821" s="19">
        <f t="shared" si="2201"/>
        <v>59967</v>
      </c>
      <c r="AV821" s="45">
        <f t="shared" si="2201"/>
        <v>10830617</v>
      </c>
      <c r="AW821" s="19">
        <f t="shared" si="2201"/>
        <v>4349</v>
      </c>
      <c r="AX821" s="45">
        <f t="shared" si="2201"/>
        <v>801932</v>
      </c>
      <c r="AY821" s="19">
        <f t="shared" si="2201"/>
        <v>0</v>
      </c>
      <c r="AZ821" s="45">
        <f t="shared" si="2201"/>
        <v>0</v>
      </c>
      <c r="BA821" s="19">
        <f t="shared" si="2201"/>
        <v>18</v>
      </c>
      <c r="BB821" s="45">
        <f t="shared" si="2201"/>
        <v>51569</v>
      </c>
      <c r="BC821" s="19">
        <f t="shared" si="2201"/>
        <v>23</v>
      </c>
      <c r="BD821" s="45">
        <f t="shared" si="2201"/>
        <v>64702</v>
      </c>
      <c r="BE821" s="19">
        <f t="shared" si="2201"/>
        <v>4366</v>
      </c>
      <c r="BF821" s="45">
        <f t="shared" si="2201"/>
        <v>2185974</v>
      </c>
      <c r="BG821" s="19">
        <f t="shared" si="2201"/>
        <v>2434</v>
      </c>
      <c r="BH821" s="45">
        <f t="shared" si="2201"/>
        <v>601155</v>
      </c>
      <c r="BI821" s="19">
        <f t="shared" si="2201"/>
        <v>6841</v>
      </c>
      <c r="BJ821" s="45">
        <f t="shared" si="2201"/>
        <v>2903400</v>
      </c>
      <c r="BK821" s="19">
        <f t="shared" si="2201"/>
        <v>104728</v>
      </c>
      <c r="BL821" s="45">
        <f t="shared" si="2201"/>
        <v>31213619</v>
      </c>
    </row>
    <row r="822" spans="1:64" s="60" customFormat="1" ht="21.75" customHeight="1" thickBot="1" x14ac:dyDescent="0.3">
      <c r="A822" s="19">
        <v>8</v>
      </c>
      <c r="B822" s="52" t="s">
        <v>21</v>
      </c>
      <c r="C822" s="19">
        <f t="shared" ref="C822:AH822" si="2202">SUM(C15,C37,C59,C81,C103,C125,C147,C169,C191,C213,C235,C257,C411,C499,C279,C301,C323,C345,C367,C389,C433,C455,C477,C521,C543,C565,C587,C609,C631,C653,C675,C697,C719,C741,C763,C785)</f>
        <v>23598</v>
      </c>
      <c r="D822" s="45">
        <f t="shared" si="2202"/>
        <v>12480968</v>
      </c>
      <c r="E822" s="19">
        <f t="shared" si="2202"/>
        <v>6691</v>
      </c>
      <c r="F822" s="45">
        <f t="shared" si="2202"/>
        <v>5350548</v>
      </c>
      <c r="G822" s="19">
        <f t="shared" si="2202"/>
        <v>3627</v>
      </c>
      <c r="H822" s="45">
        <f t="shared" si="2202"/>
        <v>1773934</v>
      </c>
      <c r="I822" s="19">
        <f t="shared" si="2202"/>
        <v>604</v>
      </c>
      <c r="J822" s="45">
        <f t="shared" si="2202"/>
        <v>132057</v>
      </c>
      <c r="K822" s="19">
        <f t="shared" si="2202"/>
        <v>1176</v>
      </c>
      <c r="L822" s="45">
        <f t="shared" si="2202"/>
        <v>323081</v>
      </c>
      <c r="M822" s="19">
        <f t="shared" si="2202"/>
        <v>28</v>
      </c>
      <c r="N822" s="45">
        <f t="shared" si="2202"/>
        <v>162500</v>
      </c>
      <c r="O822" s="19">
        <f t="shared" si="2202"/>
        <v>32069</v>
      </c>
      <c r="P822" s="19">
        <f t="shared" si="2202"/>
        <v>18286654</v>
      </c>
      <c r="Q822" s="19">
        <f t="shared" si="2202"/>
        <v>26891</v>
      </c>
      <c r="R822" s="45">
        <f t="shared" si="2202"/>
        <v>10060883</v>
      </c>
      <c r="S822" s="19">
        <f t="shared" si="2202"/>
        <v>961</v>
      </c>
      <c r="T822" s="45">
        <f t="shared" si="2202"/>
        <v>1069522</v>
      </c>
      <c r="U822" s="19">
        <f t="shared" si="2202"/>
        <v>100</v>
      </c>
      <c r="V822" s="45">
        <f t="shared" si="2202"/>
        <v>284106</v>
      </c>
      <c r="W822" s="19">
        <f t="shared" si="2202"/>
        <v>3</v>
      </c>
      <c r="X822" s="45">
        <f t="shared" si="2202"/>
        <v>112805</v>
      </c>
      <c r="Y822" s="19">
        <f t="shared" si="2202"/>
        <v>137</v>
      </c>
      <c r="Z822" s="45">
        <f t="shared" si="2202"/>
        <v>20511</v>
      </c>
      <c r="AA822" s="19">
        <f t="shared" si="2202"/>
        <v>14</v>
      </c>
      <c r="AB822" s="45">
        <f t="shared" si="2202"/>
        <v>9700</v>
      </c>
      <c r="AC822" s="19">
        <f t="shared" si="2202"/>
        <v>1201</v>
      </c>
      <c r="AD822" s="45">
        <f t="shared" si="2202"/>
        <v>1486944</v>
      </c>
      <c r="AE822" s="19">
        <f t="shared" si="2202"/>
        <v>10</v>
      </c>
      <c r="AF822" s="45">
        <f t="shared" si="2202"/>
        <v>27398</v>
      </c>
      <c r="AG822" s="19">
        <f t="shared" si="2202"/>
        <v>152</v>
      </c>
      <c r="AH822" s="45">
        <f t="shared" si="2202"/>
        <v>229990</v>
      </c>
      <c r="AI822" s="19">
        <f t="shared" ref="AI822:BL822" si="2203">SUM(AI15,AI37,AI59,AI81,AI103,AI125,AI147,AI169,AI191,AI213,AI235,AI257,AI411,AI499,AI279,AI301,AI323,AI345,AI367,AI389,AI433,AI455,AI477,AI521,AI543,AI565,AI587,AI609,AI631,AI653,AI675,AI697,AI719,AI741,AI763,AI785)</f>
        <v>304</v>
      </c>
      <c r="AJ822" s="45">
        <f t="shared" si="2203"/>
        <v>385133</v>
      </c>
      <c r="AK822" s="19">
        <f t="shared" si="2203"/>
        <v>66</v>
      </c>
      <c r="AL822" s="45">
        <f t="shared" si="2203"/>
        <v>68915</v>
      </c>
      <c r="AM822" s="19">
        <f t="shared" si="2203"/>
        <v>494</v>
      </c>
      <c r="AN822" s="45">
        <f t="shared" si="2203"/>
        <v>24523</v>
      </c>
      <c r="AO822" s="19">
        <f t="shared" si="2203"/>
        <v>0</v>
      </c>
      <c r="AP822" s="45">
        <f t="shared" si="2203"/>
        <v>0</v>
      </c>
      <c r="AQ822" s="19">
        <f t="shared" si="2203"/>
        <v>0</v>
      </c>
      <c r="AR822" s="45">
        <f t="shared" si="2203"/>
        <v>0</v>
      </c>
      <c r="AS822" s="19">
        <f t="shared" si="2203"/>
        <v>34296</v>
      </c>
      <c r="AT822" s="45">
        <f t="shared" si="2203"/>
        <v>20509557</v>
      </c>
      <c r="AU822" s="19">
        <f t="shared" si="2203"/>
        <v>20789</v>
      </c>
      <c r="AV822" s="45">
        <f t="shared" si="2203"/>
        <v>7379137</v>
      </c>
      <c r="AW822" s="19">
        <f t="shared" si="2203"/>
        <v>1203</v>
      </c>
      <c r="AX822" s="45">
        <f t="shared" si="2203"/>
        <v>587082</v>
      </c>
      <c r="AY822" s="19">
        <f t="shared" si="2203"/>
        <v>0</v>
      </c>
      <c r="AZ822" s="45">
        <f t="shared" si="2203"/>
        <v>0</v>
      </c>
      <c r="BA822" s="19">
        <f t="shared" si="2203"/>
        <v>4</v>
      </c>
      <c r="BB822" s="45">
        <f t="shared" si="2203"/>
        <v>22549</v>
      </c>
      <c r="BC822" s="19">
        <f t="shared" si="2203"/>
        <v>21</v>
      </c>
      <c r="BD822" s="45">
        <f t="shared" si="2203"/>
        <v>56372</v>
      </c>
      <c r="BE822" s="19">
        <f t="shared" si="2203"/>
        <v>156</v>
      </c>
      <c r="BF822" s="45">
        <f t="shared" si="2203"/>
        <v>798829</v>
      </c>
      <c r="BG822" s="19">
        <f t="shared" si="2203"/>
        <v>65</v>
      </c>
      <c r="BH822" s="45">
        <f t="shared" si="2203"/>
        <v>33823</v>
      </c>
      <c r="BI822" s="19">
        <f t="shared" si="2203"/>
        <v>246</v>
      </c>
      <c r="BJ822" s="45">
        <f t="shared" si="2203"/>
        <v>911573</v>
      </c>
      <c r="BK822" s="19">
        <f t="shared" si="2203"/>
        <v>34542</v>
      </c>
      <c r="BL822" s="45">
        <f t="shared" si="2203"/>
        <v>21421130</v>
      </c>
    </row>
    <row r="823" spans="1:64" s="60" customFormat="1" ht="21.75" customHeight="1" thickBot="1" x14ac:dyDescent="0.3">
      <c r="A823" s="19">
        <v>9</v>
      </c>
      <c r="B823" s="52" t="s">
        <v>8</v>
      </c>
      <c r="C823" s="19">
        <f t="shared" ref="C823:AH823" si="2204">SUM(C16,C38,C60,C82,C104,C126,C148,C170,C192,C214,C236,C258,C412,C500,C280,C302,C324,C346,C368,C390,C434,C456,C478,C522,C544,C566,C588,C610,C632,C654,C676,C698,C720,C742,C764,C786)</f>
        <v>45288</v>
      </c>
      <c r="D823" s="45">
        <f t="shared" si="2204"/>
        <v>7719365</v>
      </c>
      <c r="E823" s="19">
        <f t="shared" si="2204"/>
        <v>12644</v>
      </c>
      <c r="F823" s="45">
        <f t="shared" si="2204"/>
        <v>2664358</v>
      </c>
      <c r="G823" s="19">
        <f t="shared" si="2204"/>
        <v>4753</v>
      </c>
      <c r="H823" s="45">
        <f t="shared" si="2204"/>
        <v>791634</v>
      </c>
      <c r="I823" s="19">
        <f t="shared" si="2204"/>
        <v>677</v>
      </c>
      <c r="J823" s="45">
        <f t="shared" si="2204"/>
        <v>133562</v>
      </c>
      <c r="K823" s="19">
        <f t="shared" si="2204"/>
        <v>516</v>
      </c>
      <c r="L823" s="45">
        <f t="shared" si="2204"/>
        <v>511090</v>
      </c>
      <c r="M823" s="19">
        <f t="shared" si="2204"/>
        <v>76</v>
      </c>
      <c r="N823" s="45">
        <f t="shared" si="2204"/>
        <v>362000</v>
      </c>
      <c r="O823" s="19">
        <f t="shared" si="2204"/>
        <v>59125</v>
      </c>
      <c r="P823" s="19">
        <f t="shared" si="2204"/>
        <v>11028375</v>
      </c>
      <c r="Q823" s="19">
        <f t="shared" si="2204"/>
        <v>49362</v>
      </c>
      <c r="R823" s="45">
        <f t="shared" si="2204"/>
        <v>6323982</v>
      </c>
      <c r="S823" s="19">
        <f t="shared" si="2204"/>
        <v>5820</v>
      </c>
      <c r="T823" s="45">
        <f t="shared" si="2204"/>
        <v>2922870</v>
      </c>
      <c r="U823" s="19">
        <f t="shared" si="2204"/>
        <v>740</v>
      </c>
      <c r="V823" s="45">
        <f t="shared" si="2204"/>
        <v>728325</v>
      </c>
      <c r="W823" s="19">
        <f t="shared" si="2204"/>
        <v>322</v>
      </c>
      <c r="X823" s="45">
        <f t="shared" si="2204"/>
        <v>485549</v>
      </c>
      <c r="Y823" s="19">
        <f t="shared" si="2204"/>
        <v>801</v>
      </c>
      <c r="Z823" s="45">
        <f t="shared" si="2204"/>
        <v>242775</v>
      </c>
      <c r="AA823" s="19">
        <f t="shared" si="2204"/>
        <v>53</v>
      </c>
      <c r="AB823" s="45">
        <f t="shared" si="2204"/>
        <v>39600</v>
      </c>
      <c r="AC823" s="19">
        <f t="shared" si="2204"/>
        <v>7683</v>
      </c>
      <c r="AD823" s="45">
        <f t="shared" si="2204"/>
        <v>4379519</v>
      </c>
      <c r="AE823" s="19">
        <f t="shared" si="2204"/>
        <v>7</v>
      </c>
      <c r="AF823" s="45">
        <f t="shared" si="2204"/>
        <v>40582</v>
      </c>
      <c r="AG823" s="19">
        <f t="shared" si="2204"/>
        <v>2274</v>
      </c>
      <c r="AH823" s="45">
        <f t="shared" si="2204"/>
        <v>228891</v>
      </c>
      <c r="AI823" s="19">
        <f t="shared" ref="AI823:BL823" si="2205">SUM(AI16,AI38,AI60,AI82,AI104,AI126,AI148,AI170,AI192,AI214,AI236,AI258,AI412,AI500,AI280,AI302,AI324,AI346,AI368,AI390,AI434,AI456,AI478,AI522,AI544,AI566,AI588,AI610,AI632,AI654,AI676,AI698,AI720,AI742,AI764,AI786)</f>
        <v>1672</v>
      </c>
      <c r="AJ823" s="45">
        <f t="shared" si="2205"/>
        <v>848343</v>
      </c>
      <c r="AK823" s="19">
        <f t="shared" si="2205"/>
        <v>1563</v>
      </c>
      <c r="AL823" s="45">
        <f t="shared" si="2205"/>
        <v>78641</v>
      </c>
      <c r="AM823" s="19">
        <f t="shared" si="2205"/>
        <v>1617</v>
      </c>
      <c r="AN823" s="45">
        <f t="shared" si="2205"/>
        <v>81513</v>
      </c>
      <c r="AO823" s="19">
        <f t="shared" si="2205"/>
        <v>3715</v>
      </c>
      <c r="AP823" s="45">
        <f t="shared" si="2205"/>
        <v>746317</v>
      </c>
      <c r="AQ823" s="19">
        <f t="shared" si="2205"/>
        <v>895</v>
      </c>
      <c r="AR823" s="45">
        <f t="shared" si="2205"/>
        <v>191000</v>
      </c>
      <c r="AS823" s="19">
        <f t="shared" si="2205"/>
        <v>77656</v>
      </c>
      <c r="AT823" s="45">
        <f t="shared" si="2205"/>
        <v>17432181</v>
      </c>
      <c r="AU823" s="19">
        <f t="shared" si="2205"/>
        <v>47997</v>
      </c>
      <c r="AV823" s="45">
        <f t="shared" si="2205"/>
        <v>6652921</v>
      </c>
      <c r="AW823" s="19">
        <f t="shared" si="2205"/>
        <v>6943</v>
      </c>
      <c r="AX823" s="45">
        <f t="shared" si="2205"/>
        <v>1389216</v>
      </c>
      <c r="AY823" s="19">
        <f t="shared" si="2205"/>
        <v>0</v>
      </c>
      <c r="AZ823" s="45">
        <f t="shared" si="2205"/>
        <v>0</v>
      </c>
      <c r="BA823" s="19">
        <f t="shared" si="2205"/>
        <v>187</v>
      </c>
      <c r="BB823" s="45">
        <f t="shared" si="2205"/>
        <v>295517</v>
      </c>
      <c r="BC823" s="19">
        <f t="shared" si="2205"/>
        <v>205</v>
      </c>
      <c r="BD823" s="45">
        <f t="shared" si="2205"/>
        <v>527103</v>
      </c>
      <c r="BE823" s="19">
        <f t="shared" si="2205"/>
        <v>13744</v>
      </c>
      <c r="BF823" s="45">
        <f t="shared" si="2205"/>
        <v>2750442</v>
      </c>
      <c r="BG823" s="19">
        <f t="shared" si="2205"/>
        <v>2950</v>
      </c>
      <c r="BH823" s="45">
        <f t="shared" si="2205"/>
        <v>590810</v>
      </c>
      <c r="BI823" s="19">
        <f t="shared" si="2205"/>
        <v>17086</v>
      </c>
      <c r="BJ823" s="45">
        <f t="shared" si="2205"/>
        <v>4163872</v>
      </c>
      <c r="BK823" s="19">
        <f t="shared" si="2205"/>
        <v>94742</v>
      </c>
      <c r="BL823" s="45">
        <f t="shared" si="2205"/>
        <v>21596053</v>
      </c>
    </row>
    <row r="824" spans="1:64" s="60" customFormat="1" ht="21.75" customHeight="1" thickBot="1" x14ac:dyDescent="0.3">
      <c r="A824" s="19">
        <v>10</v>
      </c>
      <c r="B824" s="52" t="s">
        <v>9</v>
      </c>
      <c r="C824" s="19">
        <f t="shared" ref="C824:AH824" si="2206">SUM(C17,C39,C61,C83,C105,C127,C149,C171,C193,C215,C237,C259,C413,C501,C281,C303,C325,C347,C369,C391,C435,C457,C479,C523,C545,C567,C589,C611,C633,C655,C677,C699,C721,C743,C765,C787)</f>
        <v>71097</v>
      </c>
      <c r="D824" s="45">
        <f t="shared" si="2206"/>
        <v>8360894</v>
      </c>
      <c r="E824" s="19">
        <f t="shared" si="2206"/>
        <v>8972</v>
      </c>
      <c r="F824" s="45">
        <f t="shared" si="2206"/>
        <v>2887223</v>
      </c>
      <c r="G824" s="19">
        <f t="shared" si="2206"/>
        <v>16100</v>
      </c>
      <c r="H824" s="45">
        <f t="shared" si="2206"/>
        <v>13791</v>
      </c>
      <c r="I824" s="19">
        <f t="shared" si="2206"/>
        <v>1357</v>
      </c>
      <c r="J824" s="45">
        <f t="shared" si="2206"/>
        <v>87885</v>
      </c>
      <c r="K824" s="19">
        <f t="shared" si="2206"/>
        <v>15045</v>
      </c>
      <c r="L824" s="45">
        <f t="shared" si="2206"/>
        <v>564201</v>
      </c>
      <c r="M824" s="19">
        <f t="shared" si="2206"/>
        <v>109</v>
      </c>
      <c r="N824" s="45">
        <f t="shared" si="2206"/>
        <v>91875</v>
      </c>
      <c r="O824" s="19">
        <f t="shared" si="2206"/>
        <v>96471</v>
      </c>
      <c r="P824" s="19">
        <f t="shared" si="2206"/>
        <v>11900203</v>
      </c>
      <c r="Q824" s="19">
        <f t="shared" si="2206"/>
        <v>80473</v>
      </c>
      <c r="R824" s="45">
        <f t="shared" si="2206"/>
        <v>6841048</v>
      </c>
      <c r="S824" s="19">
        <f t="shared" si="2206"/>
        <v>622</v>
      </c>
      <c r="T824" s="45">
        <f t="shared" si="2206"/>
        <v>655536</v>
      </c>
      <c r="U824" s="19">
        <f t="shared" si="2206"/>
        <v>89</v>
      </c>
      <c r="V824" s="45">
        <f t="shared" si="2206"/>
        <v>1204089</v>
      </c>
      <c r="W824" s="19">
        <f t="shared" si="2206"/>
        <v>12</v>
      </c>
      <c r="X824" s="45">
        <f t="shared" si="2206"/>
        <v>541389</v>
      </c>
      <c r="Y824" s="19">
        <f t="shared" si="2206"/>
        <v>1772</v>
      </c>
      <c r="Z824" s="45">
        <f t="shared" si="2206"/>
        <v>356093</v>
      </c>
      <c r="AA824" s="19">
        <f t="shared" si="2206"/>
        <v>100</v>
      </c>
      <c r="AB824" s="45">
        <f t="shared" si="2206"/>
        <v>100000</v>
      </c>
      <c r="AC824" s="19">
        <f t="shared" si="2206"/>
        <v>2495</v>
      </c>
      <c r="AD824" s="45">
        <f t="shared" si="2206"/>
        <v>2757107</v>
      </c>
      <c r="AE824" s="19">
        <f t="shared" si="2206"/>
        <v>5</v>
      </c>
      <c r="AF824" s="45">
        <f t="shared" si="2206"/>
        <v>12176</v>
      </c>
      <c r="AG824" s="19">
        <f t="shared" si="2206"/>
        <v>369</v>
      </c>
      <c r="AH824" s="45">
        <f t="shared" si="2206"/>
        <v>219183</v>
      </c>
      <c r="AI824" s="19">
        <f t="shared" ref="AI824:BL824" si="2207">SUM(AI17,AI39,AI61,AI83,AI105,AI127,AI149,AI171,AI193,AI215,AI237,AI259,AI413,AI501,AI281,AI303,AI325,AI347,AI369,AI391,AI435,AI457,AI479,AI523,AI545,AI567,AI589,AI611,AI633,AI655,AI677,AI699,AI721,AI743,AI765,AI787)</f>
        <v>1225</v>
      </c>
      <c r="AJ824" s="45">
        <f t="shared" si="2207"/>
        <v>1227683</v>
      </c>
      <c r="AK824" s="19">
        <f t="shared" si="2207"/>
        <v>176</v>
      </c>
      <c r="AL824" s="45">
        <f t="shared" si="2207"/>
        <v>32976</v>
      </c>
      <c r="AM824" s="19">
        <f t="shared" si="2207"/>
        <v>1037</v>
      </c>
      <c r="AN824" s="45">
        <f t="shared" si="2207"/>
        <v>34904</v>
      </c>
      <c r="AO824" s="19">
        <f t="shared" si="2207"/>
        <v>0</v>
      </c>
      <c r="AP824" s="45">
        <f t="shared" si="2207"/>
        <v>0</v>
      </c>
      <c r="AQ824" s="19">
        <f t="shared" si="2207"/>
        <v>0</v>
      </c>
      <c r="AR824" s="45">
        <f t="shared" si="2207"/>
        <v>0</v>
      </c>
      <c r="AS824" s="19">
        <f t="shared" si="2207"/>
        <v>101778</v>
      </c>
      <c r="AT824" s="45">
        <f t="shared" si="2207"/>
        <v>16184232</v>
      </c>
      <c r="AU824" s="19">
        <f t="shared" si="2207"/>
        <v>61485</v>
      </c>
      <c r="AV824" s="45">
        <f t="shared" si="2207"/>
        <v>5953977</v>
      </c>
      <c r="AW824" s="19">
        <f t="shared" si="2207"/>
        <v>1651</v>
      </c>
      <c r="AX824" s="45">
        <f t="shared" si="2207"/>
        <v>73649</v>
      </c>
      <c r="AY824" s="19">
        <f t="shared" si="2207"/>
        <v>0</v>
      </c>
      <c r="AZ824" s="45">
        <f t="shared" si="2207"/>
        <v>0</v>
      </c>
      <c r="BA824" s="19">
        <f t="shared" si="2207"/>
        <v>56</v>
      </c>
      <c r="BB824" s="45">
        <f t="shared" si="2207"/>
        <v>148830</v>
      </c>
      <c r="BC824" s="19">
        <f t="shared" si="2207"/>
        <v>70</v>
      </c>
      <c r="BD824" s="45">
        <f t="shared" si="2207"/>
        <v>264398</v>
      </c>
      <c r="BE824" s="19">
        <f t="shared" si="2207"/>
        <v>301</v>
      </c>
      <c r="BF824" s="45">
        <f t="shared" si="2207"/>
        <v>154234</v>
      </c>
      <c r="BG824" s="19">
        <f t="shared" si="2207"/>
        <v>24186</v>
      </c>
      <c r="BH824" s="45">
        <f t="shared" si="2207"/>
        <v>1693394</v>
      </c>
      <c r="BI824" s="19">
        <f t="shared" si="2207"/>
        <v>24613</v>
      </c>
      <c r="BJ824" s="45">
        <f t="shared" si="2207"/>
        <v>2260856</v>
      </c>
      <c r="BK824" s="19">
        <f t="shared" si="2207"/>
        <v>126391</v>
      </c>
      <c r="BL824" s="45">
        <f t="shared" si="2207"/>
        <v>18445088</v>
      </c>
    </row>
    <row r="825" spans="1:64" s="60" customFormat="1" ht="21.75" customHeight="1" thickBot="1" x14ac:dyDescent="0.3">
      <c r="A825" s="19">
        <v>11</v>
      </c>
      <c r="B825" s="52" t="s">
        <v>10</v>
      </c>
      <c r="C825" s="19">
        <f t="shared" ref="C825:AH825" si="2208">SUM(C18,C40,C62,C84,C106,C128,C150,C172,C194,C216,C238,C260,C414,C502,C282,C304,C326,C348,C370,C392,C436,C458,C480,C524,C546,C568,C590,C612,C634,C656,C678,C700,C722,C744,C766,C788)</f>
        <v>11602</v>
      </c>
      <c r="D825" s="45">
        <f t="shared" si="2208"/>
        <v>1618857</v>
      </c>
      <c r="E825" s="19">
        <f t="shared" si="2208"/>
        <v>3588</v>
      </c>
      <c r="F825" s="45">
        <f t="shared" si="2208"/>
        <v>524146</v>
      </c>
      <c r="G825" s="19">
        <f t="shared" si="2208"/>
        <v>4787</v>
      </c>
      <c r="H825" s="45">
        <f t="shared" si="2208"/>
        <v>704876</v>
      </c>
      <c r="I825" s="19">
        <f t="shared" si="2208"/>
        <v>423</v>
      </c>
      <c r="J825" s="45">
        <f t="shared" si="2208"/>
        <v>93956</v>
      </c>
      <c r="K825" s="19">
        <f t="shared" si="2208"/>
        <v>182</v>
      </c>
      <c r="L825" s="45">
        <f t="shared" si="2208"/>
        <v>82845</v>
      </c>
      <c r="M825" s="19">
        <f t="shared" si="2208"/>
        <v>26</v>
      </c>
      <c r="N825" s="45">
        <f t="shared" si="2208"/>
        <v>8800</v>
      </c>
      <c r="O825" s="19">
        <f t="shared" si="2208"/>
        <v>15795</v>
      </c>
      <c r="P825" s="19">
        <f t="shared" si="2208"/>
        <v>2319804</v>
      </c>
      <c r="Q825" s="19">
        <f t="shared" si="2208"/>
        <v>13133</v>
      </c>
      <c r="R825" s="45">
        <f t="shared" si="2208"/>
        <v>1325152</v>
      </c>
      <c r="S825" s="19">
        <f t="shared" si="2208"/>
        <v>4040</v>
      </c>
      <c r="T825" s="45">
        <f t="shared" si="2208"/>
        <v>1080685</v>
      </c>
      <c r="U825" s="19">
        <f t="shared" si="2208"/>
        <v>4000</v>
      </c>
      <c r="V825" s="45">
        <f t="shared" si="2208"/>
        <v>984742</v>
      </c>
      <c r="W825" s="19">
        <f t="shared" si="2208"/>
        <v>0</v>
      </c>
      <c r="X825" s="45">
        <f t="shared" si="2208"/>
        <v>0</v>
      </c>
      <c r="Y825" s="19">
        <f t="shared" si="2208"/>
        <v>0</v>
      </c>
      <c r="Z825" s="45">
        <f t="shared" si="2208"/>
        <v>0</v>
      </c>
      <c r="AA825" s="19">
        <f t="shared" si="2208"/>
        <v>0</v>
      </c>
      <c r="AB825" s="45">
        <f t="shared" si="2208"/>
        <v>0</v>
      </c>
      <c r="AC825" s="19">
        <f t="shared" si="2208"/>
        <v>8040</v>
      </c>
      <c r="AD825" s="45">
        <f t="shared" si="2208"/>
        <v>2065427</v>
      </c>
      <c r="AE825" s="19">
        <f t="shared" si="2208"/>
        <v>0</v>
      </c>
      <c r="AF825" s="45">
        <f t="shared" si="2208"/>
        <v>0</v>
      </c>
      <c r="AG825" s="19">
        <f t="shared" si="2208"/>
        <v>1228</v>
      </c>
      <c r="AH825" s="45">
        <f t="shared" si="2208"/>
        <v>263714</v>
      </c>
      <c r="AI825" s="19">
        <f t="shared" ref="AI825:BL825" si="2209">SUM(AI18,AI40,AI62,AI84,AI106,AI128,AI150,AI172,AI194,AI216,AI238,AI260,AI414,AI502,AI282,AI304,AI326,AI348,AI370,AI392,AI436,AI458,AI480,AI524,AI546,AI568,AI590,AI612,AI634,AI656,AI678,AI700,AI722,AI744,AI766,AI788)</f>
        <v>1609</v>
      </c>
      <c r="AJ825" s="45">
        <f t="shared" si="2209"/>
        <v>631102</v>
      </c>
      <c r="AK825" s="19">
        <f t="shared" si="2209"/>
        <v>28</v>
      </c>
      <c r="AL825" s="45">
        <f t="shared" si="2209"/>
        <v>55391</v>
      </c>
      <c r="AM825" s="19">
        <f t="shared" si="2209"/>
        <v>83</v>
      </c>
      <c r="AN825" s="45">
        <f t="shared" si="2209"/>
        <v>89615</v>
      </c>
      <c r="AO825" s="19">
        <f t="shared" si="2209"/>
        <v>3287</v>
      </c>
      <c r="AP825" s="45">
        <f t="shared" si="2209"/>
        <v>265990</v>
      </c>
      <c r="AQ825" s="19">
        <f t="shared" si="2209"/>
        <v>85</v>
      </c>
      <c r="AR825" s="45">
        <f t="shared" si="2209"/>
        <v>21500</v>
      </c>
      <c r="AS825" s="19">
        <f t="shared" si="2209"/>
        <v>30070</v>
      </c>
      <c r="AT825" s="45">
        <f t="shared" si="2209"/>
        <v>5691043</v>
      </c>
      <c r="AU825" s="19">
        <f t="shared" si="2209"/>
        <v>21094</v>
      </c>
      <c r="AV825" s="45">
        <f t="shared" si="2209"/>
        <v>2314791</v>
      </c>
      <c r="AW825" s="19">
        <f t="shared" si="2209"/>
        <v>4443</v>
      </c>
      <c r="AX825" s="45">
        <f t="shared" si="2209"/>
        <v>474006</v>
      </c>
      <c r="AY825" s="19">
        <f t="shared" si="2209"/>
        <v>0</v>
      </c>
      <c r="AZ825" s="45">
        <f t="shared" si="2209"/>
        <v>0</v>
      </c>
      <c r="BA825" s="19">
        <f t="shared" si="2209"/>
        <v>163</v>
      </c>
      <c r="BB825" s="45">
        <f t="shared" si="2209"/>
        <v>329684</v>
      </c>
      <c r="BC825" s="19">
        <f t="shared" si="2209"/>
        <v>205</v>
      </c>
      <c r="BD825" s="45">
        <f t="shared" si="2209"/>
        <v>444203</v>
      </c>
      <c r="BE825" s="19">
        <f t="shared" si="2209"/>
        <v>2991</v>
      </c>
      <c r="BF825" s="45">
        <f t="shared" si="2209"/>
        <v>342364</v>
      </c>
      <c r="BG825" s="19">
        <f t="shared" si="2209"/>
        <v>2795</v>
      </c>
      <c r="BH825" s="45">
        <f t="shared" si="2209"/>
        <v>381940</v>
      </c>
      <c r="BI825" s="19">
        <f t="shared" si="2209"/>
        <v>6154</v>
      </c>
      <c r="BJ825" s="45">
        <f t="shared" si="2209"/>
        <v>1498191</v>
      </c>
      <c r="BK825" s="19">
        <f t="shared" si="2209"/>
        <v>36224</v>
      </c>
      <c r="BL825" s="45">
        <f t="shared" si="2209"/>
        <v>7189234</v>
      </c>
    </row>
    <row r="826" spans="1:64" s="60" customFormat="1" ht="21.75" customHeight="1" thickBot="1" x14ac:dyDescent="0.3">
      <c r="A826" s="19">
        <v>12</v>
      </c>
      <c r="B826" s="52" t="s">
        <v>11</v>
      </c>
      <c r="C826" s="19">
        <f t="shared" ref="C826:AH826" si="2210">SUM(C19,C41,C63,C85,C107,C129,C151,C173,C195,C217,C239,C261,C415,C503,C283,C305,C327,C349,C371,C393,C437,C459,C481,C525,C547,C569,C591,C613,C635,C657,C679,C701,C723,C745,C767,C789)</f>
        <v>19248.5</v>
      </c>
      <c r="D826" s="45">
        <f t="shared" si="2210"/>
        <v>2802672</v>
      </c>
      <c r="E826" s="19">
        <f t="shared" si="2210"/>
        <v>3101</v>
      </c>
      <c r="F826" s="45">
        <f t="shared" si="2210"/>
        <v>829893</v>
      </c>
      <c r="G826" s="19">
        <f t="shared" si="2210"/>
        <v>6485</v>
      </c>
      <c r="H826" s="45">
        <f t="shared" si="2210"/>
        <v>1501399</v>
      </c>
      <c r="I826" s="19">
        <f t="shared" si="2210"/>
        <v>4585</v>
      </c>
      <c r="J826" s="45">
        <f t="shared" si="2210"/>
        <v>864698</v>
      </c>
      <c r="K826" s="19">
        <f t="shared" si="2210"/>
        <v>3612</v>
      </c>
      <c r="L826" s="45">
        <f t="shared" si="2210"/>
        <v>540977</v>
      </c>
      <c r="M826" s="19">
        <f t="shared" si="2210"/>
        <v>44</v>
      </c>
      <c r="N826" s="45">
        <f t="shared" si="2210"/>
        <v>22292</v>
      </c>
      <c r="O826" s="19">
        <f t="shared" si="2210"/>
        <v>30546.5</v>
      </c>
      <c r="P826" s="19">
        <f t="shared" si="2210"/>
        <v>5038240</v>
      </c>
      <c r="Q826" s="19">
        <f t="shared" si="2210"/>
        <v>25496</v>
      </c>
      <c r="R826" s="45">
        <f t="shared" si="2210"/>
        <v>2948020</v>
      </c>
      <c r="S826" s="19">
        <f t="shared" si="2210"/>
        <v>7454</v>
      </c>
      <c r="T826" s="45">
        <f t="shared" si="2210"/>
        <v>1696737</v>
      </c>
      <c r="U826" s="19">
        <f t="shared" si="2210"/>
        <v>2557</v>
      </c>
      <c r="V826" s="45">
        <f t="shared" si="2210"/>
        <v>756689</v>
      </c>
      <c r="W826" s="19">
        <f t="shared" si="2210"/>
        <v>0</v>
      </c>
      <c r="X826" s="45">
        <f t="shared" si="2210"/>
        <v>0</v>
      </c>
      <c r="Y826" s="19">
        <f t="shared" si="2210"/>
        <v>1678</v>
      </c>
      <c r="Z826" s="45">
        <f t="shared" si="2210"/>
        <v>369982</v>
      </c>
      <c r="AA826" s="19">
        <f t="shared" si="2210"/>
        <v>120</v>
      </c>
      <c r="AB826" s="45">
        <f t="shared" si="2210"/>
        <v>39600</v>
      </c>
      <c r="AC826" s="19">
        <f t="shared" si="2210"/>
        <v>11689</v>
      </c>
      <c r="AD826" s="45">
        <f t="shared" si="2210"/>
        <v>2823408</v>
      </c>
      <c r="AE826" s="19">
        <f t="shared" si="2210"/>
        <v>0</v>
      </c>
      <c r="AF826" s="45">
        <f t="shared" si="2210"/>
        <v>0</v>
      </c>
      <c r="AG826" s="19">
        <f t="shared" si="2210"/>
        <v>604</v>
      </c>
      <c r="AH826" s="45">
        <f t="shared" si="2210"/>
        <v>179714</v>
      </c>
      <c r="AI826" s="19">
        <f t="shared" ref="AI826:BL826" si="2211">SUM(AI19,AI41,AI63,AI85,AI107,AI129,AI151,AI173,AI195,AI217,AI239,AI261,AI415,AI503,AI283,AI305,AI327,AI349,AI371,AI393,AI437,AI459,AI481,AI525,AI547,AI569,AI591,AI613,AI635,AI657,AI679,AI701,AI723,AI745,AI767,AI789)</f>
        <v>1251</v>
      </c>
      <c r="AJ826" s="45">
        <f t="shared" si="2211"/>
        <v>943307</v>
      </c>
      <c r="AK826" s="19">
        <f t="shared" si="2211"/>
        <v>641</v>
      </c>
      <c r="AL826" s="45">
        <f t="shared" si="2211"/>
        <v>88706</v>
      </c>
      <c r="AM826" s="19">
        <f t="shared" si="2211"/>
        <v>593</v>
      </c>
      <c r="AN826" s="45">
        <f t="shared" si="2211"/>
        <v>43798</v>
      </c>
      <c r="AO826" s="19">
        <f t="shared" si="2211"/>
        <v>4083</v>
      </c>
      <c r="AP826" s="45">
        <f t="shared" si="2211"/>
        <v>868455</v>
      </c>
      <c r="AQ826" s="19">
        <f t="shared" si="2211"/>
        <v>43</v>
      </c>
      <c r="AR826" s="45">
        <f t="shared" si="2211"/>
        <v>69298</v>
      </c>
      <c r="AS826" s="19">
        <f t="shared" si="2211"/>
        <v>49407.5</v>
      </c>
      <c r="AT826" s="45">
        <f t="shared" si="2211"/>
        <v>9985628</v>
      </c>
      <c r="AU826" s="19">
        <f t="shared" si="2211"/>
        <v>28618</v>
      </c>
      <c r="AV826" s="45">
        <f t="shared" si="2211"/>
        <v>3757864</v>
      </c>
      <c r="AW826" s="19">
        <f t="shared" si="2211"/>
        <v>578</v>
      </c>
      <c r="AX826" s="45">
        <f t="shared" si="2211"/>
        <v>144022</v>
      </c>
      <c r="AY826" s="19">
        <f t="shared" si="2211"/>
        <v>0</v>
      </c>
      <c r="AZ826" s="45">
        <f t="shared" si="2211"/>
        <v>0</v>
      </c>
      <c r="BA826" s="19">
        <f t="shared" si="2211"/>
        <v>98</v>
      </c>
      <c r="BB826" s="45">
        <f t="shared" si="2211"/>
        <v>203781</v>
      </c>
      <c r="BC826" s="19">
        <f t="shared" si="2211"/>
        <v>105</v>
      </c>
      <c r="BD826" s="45">
        <f t="shared" si="2211"/>
        <v>211967</v>
      </c>
      <c r="BE826" s="19">
        <f t="shared" si="2211"/>
        <v>0</v>
      </c>
      <c r="BF826" s="45">
        <f t="shared" si="2211"/>
        <v>0</v>
      </c>
      <c r="BG826" s="19">
        <f t="shared" si="2211"/>
        <v>22878</v>
      </c>
      <c r="BH826" s="45">
        <f t="shared" si="2211"/>
        <v>3455671</v>
      </c>
      <c r="BI826" s="19">
        <f t="shared" si="2211"/>
        <v>23081</v>
      </c>
      <c r="BJ826" s="45">
        <f t="shared" si="2211"/>
        <v>3871419</v>
      </c>
      <c r="BK826" s="19">
        <f t="shared" si="2211"/>
        <v>72488.5</v>
      </c>
      <c r="BL826" s="45">
        <f t="shared" si="2211"/>
        <v>13857047</v>
      </c>
    </row>
    <row r="827" spans="1:64" s="60" customFormat="1" ht="21.75" customHeight="1" thickBot="1" x14ac:dyDescent="0.3">
      <c r="A827" s="19">
        <v>13</v>
      </c>
      <c r="B827" s="52" t="s">
        <v>12</v>
      </c>
      <c r="C827" s="19">
        <f t="shared" ref="C827:AH827" si="2212">SUM(C20,C42,C64,C86,C108,C130,C152,C174,C196,C218,C240,C262,C416,C504,C284,C306,C328,C350,C372,C394,C438,C460,C482,C526,C548,C570,C592,C614,C636,C658,C680,C702,C724,C746,C768,C790)</f>
        <v>82363</v>
      </c>
      <c r="D827" s="45">
        <f t="shared" si="2212"/>
        <v>22688089</v>
      </c>
      <c r="E827" s="19">
        <f t="shared" si="2212"/>
        <v>13403</v>
      </c>
      <c r="F827" s="45">
        <f t="shared" si="2212"/>
        <v>2521954</v>
      </c>
      <c r="G827" s="19">
        <f t="shared" si="2212"/>
        <v>11918</v>
      </c>
      <c r="H827" s="45">
        <f t="shared" si="2212"/>
        <v>3614250</v>
      </c>
      <c r="I827" s="19">
        <f t="shared" si="2212"/>
        <v>14696</v>
      </c>
      <c r="J827" s="45">
        <f t="shared" si="2212"/>
        <v>736032</v>
      </c>
      <c r="K827" s="19">
        <f t="shared" si="2212"/>
        <v>15190</v>
      </c>
      <c r="L827" s="45">
        <f t="shared" si="2212"/>
        <v>7608766</v>
      </c>
      <c r="M827" s="19">
        <f t="shared" si="2212"/>
        <v>676</v>
      </c>
      <c r="N827" s="45">
        <f t="shared" si="2212"/>
        <v>199289</v>
      </c>
      <c r="O827" s="19">
        <f t="shared" si="2212"/>
        <v>125652</v>
      </c>
      <c r="P827" s="19">
        <f t="shared" si="2212"/>
        <v>33554841</v>
      </c>
      <c r="Q827" s="19">
        <f t="shared" si="2212"/>
        <v>104277</v>
      </c>
      <c r="R827" s="45">
        <f t="shared" si="2212"/>
        <v>19958389</v>
      </c>
      <c r="S827" s="19">
        <f t="shared" si="2212"/>
        <v>15797</v>
      </c>
      <c r="T827" s="45">
        <f t="shared" si="2212"/>
        <v>15674790</v>
      </c>
      <c r="U827" s="19">
        <f t="shared" si="2212"/>
        <v>2776</v>
      </c>
      <c r="V827" s="45">
        <f t="shared" si="2212"/>
        <v>11196270</v>
      </c>
      <c r="W827" s="19">
        <f t="shared" si="2212"/>
        <v>1033</v>
      </c>
      <c r="X827" s="45">
        <f t="shared" si="2212"/>
        <v>4478500</v>
      </c>
      <c r="Y827" s="19">
        <f t="shared" si="2212"/>
        <v>377</v>
      </c>
      <c r="Z827" s="45">
        <f t="shared" si="2212"/>
        <v>639772</v>
      </c>
      <c r="AA827" s="19">
        <f t="shared" si="2212"/>
        <v>28</v>
      </c>
      <c r="AB827" s="45">
        <f t="shared" si="2212"/>
        <v>37166</v>
      </c>
      <c r="AC827" s="19">
        <f t="shared" si="2212"/>
        <v>19983</v>
      </c>
      <c r="AD827" s="45">
        <f t="shared" si="2212"/>
        <v>31989332</v>
      </c>
      <c r="AE827" s="19">
        <f t="shared" si="2212"/>
        <v>415</v>
      </c>
      <c r="AF827" s="45">
        <f t="shared" si="2212"/>
        <v>499103</v>
      </c>
      <c r="AG827" s="19">
        <f t="shared" si="2212"/>
        <v>3647</v>
      </c>
      <c r="AH827" s="45">
        <f t="shared" si="2212"/>
        <v>1893763</v>
      </c>
      <c r="AI827" s="19">
        <f t="shared" ref="AI827:BL827" si="2213">SUM(AI20,AI42,AI64,AI86,AI108,AI130,AI152,AI174,AI196,AI218,AI240,AI262,AI416,AI504,AI284,AI306,AI328,AI350,AI372,AI394,AI438,AI460,AI482,AI526,AI548,AI570,AI592,AI614,AI636,AI658,AI680,AI702,AI724,AI746,AI768,AI790)</f>
        <v>8765</v>
      </c>
      <c r="AJ827" s="45">
        <f t="shared" si="2213"/>
        <v>8715637</v>
      </c>
      <c r="AK827" s="19">
        <f t="shared" si="2213"/>
        <v>866</v>
      </c>
      <c r="AL827" s="45">
        <f t="shared" si="2213"/>
        <v>787539</v>
      </c>
      <c r="AM827" s="19">
        <f t="shared" si="2213"/>
        <v>405</v>
      </c>
      <c r="AN827" s="45">
        <f t="shared" si="2213"/>
        <v>30493</v>
      </c>
      <c r="AO827" s="19">
        <f t="shared" si="2213"/>
        <v>1132</v>
      </c>
      <c r="AP827" s="45">
        <f t="shared" si="2213"/>
        <v>726886</v>
      </c>
      <c r="AQ827" s="19">
        <f t="shared" si="2213"/>
        <v>29</v>
      </c>
      <c r="AR827" s="45">
        <f t="shared" si="2213"/>
        <v>15115</v>
      </c>
      <c r="AS827" s="19">
        <f t="shared" si="2213"/>
        <v>160865</v>
      </c>
      <c r="AT827" s="45">
        <f t="shared" si="2213"/>
        <v>78197594</v>
      </c>
      <c r="AU827" s="19">
        <f t="shared" si="2213"/>
        <v>101132</v>
      </c>
      <c r="AV827" s="45">
        <f t="shared" si="2213"/>
        <v>33318194</v>
      </c>
      <c r="AW827" s="19">
        <f t="shared" si="2213"/>
        <v>13144</v>
      </c>
      <c r="AX827" s="45">
        <f t="shared" si="2213"/>
        <v>6370132</v>
      </c>
      <c r="AY827" s="19">
        <f t="shared" si="2213"/>
        <v>0</v>
      </c>
      <c r="AZ827" s="45">
        <f t="shared" si="2213"/>
        <v>0</v>
      </c>
      <c r="BA827" s="19">
        <f t="shared" si="2213"/>
        <v>109</v>
      </c>
      <c r="BB827" s="45">
        <f t="shared" si="2213"/>
        <v>330736</v>
      </c>
      <c r="BC827" s="19">
        <f t="shared" si="2213"/>
        <v>653</v>
      </c>
      <c r="BD827" s="45">
        <f t="shared" si="2213"/>
        <v>2645998</v>
      </c>
      <c r="BE827" s="19">
        <f t="shared" si="2213"/>
        <v>29089</v>
      </c>
      <c r="BF827" s="45">
        <f t="shared" si="2213"/>
        <v>18026001</v>
      </c>
      <c r="BG827" s="19">
        <f t="shared" si="2213"/>
        <v>41700</v>
      </c>
      <c r="BH827" s="45">
        <f t="shared" si="2213"/>
        <v>13560832</v>
      </c>
      <c r="BI827" s="19">
        <f t="shared" si="2213"/>
        <v>71551</v>
      </c>
      <c r="BJ827" s="45">
        <f t="shared" si="2213"/>
        <v>34563567</v>
      </c>
      <c r="BK827" s="19">
        <f t="shared" si="2213"/>
        <v>232416</v>
      </c>
      <c r="BL827" s="45">
        <f t="shared" si="2213"/>
        <v>112761161</v>
      </c>
    </row>
    <row r="828" spans="1:64" s="60" customFormat="1" ht="21.75" customHeight="1" thickBot="1" x14ac:dyDescent="0.3">
      <c r="A828" s="19">
        <v>14</v>
      </c>
      <c r="B828" s="52" t="s">
        <v>26</v>
      </c>
      <c r="C828" s="19">
        <f t="shared" ref="C828:AH828" si="2214">SUM(C21,C43,C65,C87,C109,C131,C153,C175,C197,C219,C241,C263,C417,C505,C285,C307,C329,C351,C373,C395,C439,C461,C483,C527,C549,C571,C593,C615,C637,C659,C681,C703,C725,C747,C769,C791)</f>
        <v>17913</v>
      </c>
      <c r="D828" s="45">
        <f t="shared" si="2214"/>
        <v>5290167</v>
      </c>
      <c r="E828" s="19">
        <f t="shared" si="2214"/>
        <v>3492</v>
      </c>
      <c r="F828" s="45">
        <f t="shared" si="2214"/>
        <v>918544</v>
      </c>
      <c r="G828" s="19">
        <f t="shared" si="2214"/>
        <v>2138</v>
      </c>
      <c r="H828" s="45">
        <f t="shared" si="2214"/>
        <v>286371</v>
      </c>
      <c r="I828" s="19">
        <f t="shared" si="2214"/>
        <v>2285</v>
      </c>
      <c r="J828" s="45">
        <f t="shared" si="2214"/>
        <v>711556</v>
      </c>
      <c r="K828" s="19">
        <f t="shared" si="2214"/>
        <v>1548</v>
      </c>
      <c r="L828" s="45">
        <f t="shared" si="2214"/>
        <v>1172117</v>
      </c>
      <c r="M828" s="19">
        <f t="shared" si="2214"/>
        <v>36</v>
      </c>
      <c r="N828" s="45">
        <f t="shared" si="2214"/>
        <v>31500</v>
      </c>
      <c r="O828" s="19">
        <f t="shared" si="2214"/>
        <v>25238</v>
      </c>
      <c r="P828" s="19">
        <f t="shared" si="2214"/>
        <v>8092384</v>
      </c>
      <c r="Q828" s="19">
        <f t="shared" si="2214"/>
        <v>21010</v>
      </c>
      <c r="R828" s="45">
        <f t="shared" si="2214"/>
        <v>4718403</v>
      </c>
      <c r="S828" s="19">
        <f t="shared" si="2214"/>
        <v>3307</v>
      </c>
      <c r="T828" s="45">
        <f t="shared" si="2214"/>
        <v>4175530</v>
      </c>
      <c r="U828" s="19">
        <f t="shared" si="2214"/>
        <v>1068</v>
      </c>
      <c r="V828" s="45">
        <f t="shared" si="2214"/>
        <v>2760785</v>
      </c>
      <c r="W828" s="19">
        <f t="shared" si="2214"/>
        <v>471</v>
      </c>
      <c r="X828" s="45">
        <f t="shared" si="2214"/>
        <v>2711428</v>
      </c>
      <c r="Y828" s="19">
        <f t="shared" si="2214"/>
        <v>506</v>
      </c>
      <c r="Z828" s="45">
        <f t="shared" si="2214"/>
        <v>292381</v>
      </c>
      <c r="AA828" s="19">
        <f t="shared" si="2214"/>
        <v>23</v>
      </c>
      <c r="AB828" s="45">
        <f t="shared" si="2214"/>
        <v>22100</v>
      </c>
      <c r="AC828" s="19">
        <f t="shared" si="2214"/>
        <v>5352</v>
      </c>
      <c r="AD828" s="45">
        <f t="shared" si="2214"/>
        <v>9940124</v>
      </c>
      <c r="AE828" s="19">
        <f t="shared" si="2214"/>
        <v>12</v>
      </c>
      <c r="AF828" s="45">
        <f t="shared" si="2214"/>
        <v>9703</v>
      </c>
      <c r="AG828" s="19">
        <f t="shared" si="2214"/>
        <v>555</v>
      </c>
      <c r="AH828" s="45">
        <f t="shared" si="2214"/>
        <v>204477</v>
      </c>
      <c r="AI828" s="19">
        <f t="shared" ref="AI828:BL828" si="2215">SUM(AI21,AI43,AI65,AI87,AI109,AI131,AI153,AI175,AI197,AI219,AI241,AI263,AI417,AI505,AI285,AI307,AI329,AI351,AI373,AI395,AI439,AI461,AI483,AI527,AI549,AI571,AI593,AI615,AI637,AI659,AI681,AI703,AI725,AI747,AI769,AI791)</f>
        <v>631</v>
      </c>
      <c r="AJ828" s="45">
        <f t="shared" si="2215"/>
        <v>780402</v>
      </c>
      <c r="AK828" s="19">
        <f t="shared" si="2215"/>
        <v>0</v>
      </c>
      <c r="AL828" s="45">
        <f t="shared" si="2215"/>
        <v>0</v>
      </c>
      <c r="AM828" s="19">
        <f t="shared" si="2215"/>
        <v>0</v>
      </c>
      <c r="AN828" s="45">
        <f t="shared" si="2215"/>
        <v>0</v>
      </c>
      <c r="AO828" s="19">
        <f t="shared" si="2215"/>
        <v>633</v>
      </c>
      <c r="AP828" s="45">
        <f t="shared" si="2215"/>
        <v>931834</v>
      </c>
      <c r="AQ828" s="19">
        <f t="shared" si="2215"/>
        <v>36</v>
      </c>
      <c r="AR828" s="45">
        <f t="shared" si="2215"/>
        <v>105500</v>
      </c>
      <c r="AS828" s="19">
        <f t="shared" si="2215"/>
        <v>32421</v>
      </c>
      <c r="AT828" s="45">
        <f t="shared" si="2215"/>
        <v>19958924</v>
      </c>
      <c r="AU828" s="19">
        <f t="shared" si="2215"/>
        <v>19578</v>
      </c>
      <c r="AV828" s="45">
        <f t="shared" si="2215"/>
        <v>7590832</v>
      </c>
      <c r="AW828" s="19">
        <f t="shared" si="2215"/>
        <v>974</v>
      </c>
      <c r="AX828" s="45">
        <f t="shared" si="2215"/>
        <v>608623</v>
      </c>
      <c r="AY828" s="19">
        <f t="shared" si="2215"/>
        <v>0</v>
      </c>
      <c r="AZ828" s="45">
        <f t="shared" si="2215"/>
        <v>0</v>
      </c>
      <c r="BA828" s="19">
        <f t="shared" si="2215"/>
        <v>10</v>
      </c>
      <c r="BB828" s="45">
        <f t="shared" si="2215"/>
        <v>46590</v>
      </c>
      <c r="BC828" s="19">
        <f t="shared" si="2215"/>
        <v>26</v>
      </c>
      <c r="BD828" s="45">
        <f t="shared" si="2215"/>
        <v>282201</v>
      </c>
      <c r="BE828" s="19">
        <f t="shared" si="2215"/>
        <v>4285</v>
      </c>
      <c r="BF828" s="45">
        <f t="shared" si="2215"/>
        <v>1800296</v>
      </c>
      <c r="BG828" s="19">
        <f t="shared" si="2215"/>
        <v>2843</v>
      </c>
      <c r="BH828" s="45">
        <f t="shared" si="2215"/>
        <v>1393697</v>
      </c>
      <c r="BI828" s="19">
        <f t="shared" si="2215"/>
        <v>7164</v>
      </c>
      <c r="BJ828" s="45">
        <f t="shared" si="2215"/>
        <v>3522784</v>
      </c>
      <c r="BK828" s="19">
        <f t="shared" si="2215"/>
        <v>39585</v>
      </c>
      <c r="BL828" s="45">
        <f t="shared" si="2215"/>
        <v>23481708</v>
      </c>
    </row>
    <row r="829" spans="1:64" s="60" customFormat="1" ht="21.75" customHeight="1" thickBot="1" x14ac:dyDescent="0.3">
      <c r="A829" s="19">
        <v>15</v>
      </c>
      <c r="B829" s="52" t="s">
        <v>13</v>
      </c>
      <c r="C829" s="19">
        <f t="shared" ref="C829:AH829" si="2216">SUM(C22,C44,C66,C88,C110,C132,C154,C176,C198,C220,C242,C264,C418,C506,C286,C308,C330,C352,C374,C396,C440,C462,C484,C528,C550,C572,C594,C616,C638,C660,C682,C704,C726,C748,C770,C792)</f>
        <v>24195</v>
      </c>
      <c r="D829" s="45">
        <f t="shared" si="2216"/>
        <v>4322124</v>
      </c>
      <c r="E829" s="19">
        <f t="shared" si="2216"/>
        <v>7592</v>
      </c>
      <c r="F829" s="45">
        <f t="shared" si="2216"/>
        <v>1881642</v>
      </c>
      <c r="G829" s="19">
        <f t="shared" si="2216"/>
        <v>14635</v>
      </c>
      <c r="H829" s="45">
        <f t="shared" si="2216"/>
        <v>2067348</v>
      </c>
      <c r="I829" s="19">
        <f t="shared" si="2216"/>
        <v>665</v>
      </c>
      <c r="J829" s="45">
        <f t="shared" si="2216"/>
        <v>159882</v>
      </c>
      <c r="K829" s="19">
        <f t="shared" si="2216"/>
        <v>45</v>
      </c>
      <c r="L829" s="45">
        <f t="shared" si="2216"/>
        <v>65045</v>
      </c>
      <c r="M829" s="19">
        <f t="shared" si="2216"/>
        <v>16</v>
      </c>
      <c r="N829" s="45">
        <f t="shared" si="2216"/>
        <v>3400</v>
      </c>
      <c r="O829" s="19">
        <f t="shared" si="2216"/>
        <v>32497</v>
      </c>
      <c r="P829" s="19">
        <f t="shared" si="2216"/>
        <v>6428693</v>
      </c>
      <c r="Q829" s="19">
        <f t="shared" si="2216"/>
        <v>27138</v>
      </c>
      <c r="R829" s="45">
        <f t="shared" si="2216"/>
        <v>3501252</v>
      </c>
      <c r="S829" s="19">
        <f t="shared" si="2216"/>
        <v>1314</v>
      </c>
      <c r="T829" s="45">
        <f t="shared" si="2216"/>
        <v>209693</v>
      </c>
      <c r="U829" s="19">
        <f t="shared" si="2216"/>
        <v>632</v>
      </c>
      <c r="V829" s="45">
        <f t="shared" si="2216"/>
        <v>589004</v>
      </c>
      <c r="W829" s="19">
        <f t="shared" si="2216"/>
        <v>64</v>
      </c>
      <c r="X829" s="45">
        <f t="shared" si="2216"/>
        <v>233206</v>
      </c>
      <c r="Y829" s="19">
        <f t="shared" si="2216"/>
        <v>7498</v>
      </c>
      <c r="Z829" s="45">
        <f t="shared" si="2216"/>
        <v>2665153</v>
      </c>
      <c r="AA829" s="19">
        <f t="shared" si="2216"/>
        <v>536</v>
      </c>
      <c r="AB829" s="45">
        <f t="shared" si="2216"/>
        <v>191694</v>
      </c>
      <c r="AC829" s="19">
        <f t="shared" si="2216"/>
        <v>9508</v>
      </c>
      <c r="AD829" s="45">
        <f t="shared" si="2216"/>
        <v>3697056</v>
      </c>
      <c r="AE829" s="19">
        <f t="shared" si="2216"/>
        <v>0</v>
      </c>
      <c r="AF829" s="45">
        <f t="shared" si="2216"/>
        <v>0</v>
      </c>
      <c r="AG829" s="19">
        <f t="shared" si="2216"/>
        <v>655</v>
      </c>
      <c r="AH829" s="45">
        <f t="shared" si="2216"/>
        <v>293463</v>
      </c>
      <c r="AI829" s="19">
        <f t="shared" ref="AI829:BL829" si="2217">SUM(AI22,AI44,AI66,AI88,AI110,AI132,AI154,AI176,AI198,AI220,AI242,AI264,AI418,AI506,AI286,AI308,AI330,AI352,AI374,AI396,AI440,AI462,AI484,AI528,AI550,AI572,AI594,AI616,AI638,AI660,AI682,AI704,AI726,AI748,AI770,AI792)</f>
        <v>2224</v>
      </c>
      <c r="AJ829" s="45">
        <f t="shared" si="2217"/>
        <v>2169541</v>
      </c>
      <c r="AK829" s="19">
        <f t="shared" si="2217"/>
        <v>311</v>
      </c>
      <c r="AL829" s="45">
        <f t="shared" si="2217"/>
        <v>111880</v>
      </c>
      <c r="AM829" s="19">
        <f t="shared" si="2217"/>
        <v>649</v>
      </c>
      <c r="AN829" s="45">
        <f t="shared" si="2217"/>
        <v>3521</v>
      </c>
      <c r="AO829" s="19">
        <f t="shared" si="2217"/>
        <v>52819</v>
      </c>
      <c r="AP829" s="45">
        <f t="shared" si="2217"/>
        <v>2545711</v>
      </c>
      <c r="AQ829" s="19">
        <f t="shared" si="2217"/>
        <v>401</v>
      </c>
      <c r="AR829" s="45">
        <f t="shared" si="2217"/>
        <v>183416</v>
      </c>
      <c r="AS829" s="19">
        <f t="shared" si="2217"/>
        <v>98663</v>
      </c>
      <c r="AT829" s="45">
        <f t="shared" si="2217"/>
        <v>15249865</v>
      </c>
      <c r="AU829" s="19">
        <f t="shared" si="2217"/>
        <v>68442</v>
      </c>
      <c r="AV829" s="45">
        <f t="shared" si="2217"/>
        <v>6766130</v>
      </c>
      <c r="AW829" s="19">
        <f t="shared" si="2217"/>
        <v>13796</v>
      </c>
      <c r="AX829" s="45">
        <f t="shared" si="2217"/>
        <v>1738117</v>
      </c>
      <c r="AY829" s="19">
        <f t="shared" si="2217"/>
        <v>0</v>
      </c>
      <c r="AZ829" s="45">
        <f t="shared" si="2217"/>
        <v>0</v>
      </c>
      <c r="BA829" s="19">
        <f t="shared" si="2217"/>
        <v>114</v>
      </c>
      <c r="BB829" s="45">
        <f t="shared" si="2217"/>
        <v>218187</v>
      </c>
      <c r="BC829" s="19">
        <f t="shared" si="2217"/>
        <v>77</v>
      </c>
      <c r="BD829" s="45">
        <f t="shared" si="2217"/>
        <v>177356</v>
      </c>
      <c r="BE829" s="19">
        <f t="shared" si="2217"/>
        <v>3575</v>
      </c>
      <c r="BF829" s="45">
        <f t="shared" si="2217"/>
        <v>1277679</v>
      </c>
      <c r="BG829" s="19">
        <f t="shared" si="2217"/>
        <v>2382</v>
      </c>
      <c r="BH829" s="45">
        <f t="shared" si="2217"/>
        <v>1229554</v>
      </c>
      <c r="BI829" s="19">
        <f t="shared" si="2217"/>
        <v>6148</v>
      </c>
      <c r="BJ829" s="45">
        <f t="shared" si="2217"/>
        <v>2902776</v>
      </c>
      <c r="BK829" s="19">
        <f t="shared" si="2217"/>
        <v>104811</v>
      </c>
      <c r="BL829" s="45">
        <f t="shared" si="2217"/>
        <v>18152641</v>
      </c>
    </row>
    <row r="830" spans="1:64" s="60" customFormat="1" ht="21.75" customHeight="1" thickBot="1" x14ac:dyDescent="0.3">
      <c r="A830" s="19">
        <v>16</v>
      </c>
      <c r="B830" s="52" t="s">
        <v>24</v>
      </c>
      <c r="C830" s="19">
        <f t="shared" ref="C830:AH830" si="2218">SUM(C23,C45,C67,C89,C111,C133,C155,C177,C199,C221,C243,C265,C419,C507,C287,C309,C331,C353,C375,C397,C441,C463,C485,C529,C551,C573,C595,C617,C639,C661,C683,C705,C727,C749,C771,C793)</f>
        <v>13467</v>
      </c>
      <c r="D830" s="45">
        <f t="shared" si="2218"/>
        <v>3446337</v>
      </c>
      <c r="E830" s="19">
        <f t="shared" si="2218"/>
        <v>2449</v>
      </c>
      <c r="F830" s="45">
        <f t="shared" si="2218"/>
        <v>1143131</v>
      </c>
      <c r="G830" s="19">
        <f t="shared" si="2218"/>
        <v>910</v>
      </c>
      <c r="H830" s="45">
        <f t="shared" si="2218"/>
        <v>235330</v>
      </c>
      <c r="I830" s="19">
        <f t="shared" si="2218"/>
        <v>178</v>
      </c>
      <c r="J830" s="45">
        <f t="shared" si="2218"/>
        <v>118399</v>
      </c>
      <c r="K830" s="19">
        <f t="shared" si="2218"/>
        <v>3593</v>
      </c>
      <c r="L830" s="45">
        <f t="shared" si="2218"/>
        <v>427019</v>
      </c>
      <c r="M830" s="19">
        <f t="shared" si="2218"/>
        <v>8</v>
      </c>
      <c r="N830" s="45">
        <f t="shared" si="2218"/>
        <v>40000</v>
      </c>
      <c r="O830" s="19">
        <f t="shared" si="2218"/>
        <v>19687</v>
      </c>
      <c r="P830" s="19">
        <f t="shared" si="2218"/>
        <v>5134886</v>
      </c>
      <c r="Q830" s="19">
        <f t="shared" si="2218"/>
        <v>16468</v>
      </c>
      <c r="R830" s="45">
        <f t="shared" si="2218"/>
        <v>2839127</v>
      </c>
      <c r="S830" s="19">
        <f t="shared" si="2218"/>
        <v>747</v>
      </c>
      <c r="T830" s="45">
        <f t="shared" si="2218"/>
        <v>92571</v>
      </c>
      <c r="U830" s="19">
        <f t="shared" si="2218"/>
        <v>1292</v>
      </c>
      <c r="V830" s="45">
        <f t="shared" si="2218"/>
        <v>447213</v>
      </c>
      <c r="W830" s="19">
        <f t="shared" si="2218"/>
        <v>606</v>
      </c>
      <c r="X830" s="45">
        <f t="shared" si="2218"/>
        <v>236299</v>
      </c>
      <c r="Y830" s="19">
        <f t="shared" si="2218"/>
        <v>2696</v>
      </c>
      <c r="Z830" s="45">
        <f t="shared" si="2218"/>
        <v>764082</v>
      </c>
      <c r="AA830" s="19">
        <f t="shared" si="2218"/>
        <v>23</v>
      </c>
      <c r="AB830" s="45">
        <f t="shared" si="2218"/>
        <v>180200</v>
      </c>
      <c r="AC830" s="19">
        <f t="shared" si="2218"/>
        <v>5341</v>
      </c>
      <c r="AD830" s="45">
        <f t="shared" si="2218"/>
        <v>1540165</v>
      </c>
      <c r="AE830" s="19">
        <f t="shared" si="2218"/>
        <v>0</v>
      </c>
      <c r="AF830" s="45">
        <f t="shared" si="2218"/>
        <v>0</v>
      </c>
      <c r="AG830" s="19">
        <f t="shared" si="2218"/>
        <v>175</v>
      </c>
      <c r="AH830" s="45">
        <f t="shared" si="2218"/>
        <v>74523</v>
      </c>
      <c r="AI830" s="19">
        <f t="shared" ref="AI830:BL830" si="2219">SUM(AI23,AI45,AI67,AI89,AI111,AI133,AI155,AI177,AI199,AI221,AI243,AI265,AI419,AI507,AI287,AI309,AI331,AI353,AI375,AI397,AI441,AI463,AI485,AI529,AI551,AI573,AI595,AI617,AI639,AI661,AI683,AI705,AI727,AI749,AI771,AI793)</f>
        <v>1017</v>
      </c>
      <c r="AJ830" s="45">
        <f t="shared" si="2219"/>
        <v>771667</v>
      </c>
      <c r="AK830" s="19">
        <f t="shared" si="2219"/>
        <v>0</v>
      </c>
      <c r="AL830" s="45">
        <f t="shared" si="2219"/>
        <v>0</v>
      </c>
      <c r="AM830" s="19">
        <f t="shared" si="2219"/>
        <v>0</v>
      </c>
      <c r="AN830" s="45">
        <f t="shared" si="2219"/>
        <v>0</v>
      </c>
      <c r="AO830" s="19">
        <f t="shared" si="2219"/>
        <v>2493</v>
      </c>
      <c r="AP830" s="45">
        <f t="shared" si="2219"/>
        <v>1510715</v>
      </c>
      <c r="AQ830" s="19">
        <f t="shared" si="2219"/>
        <v>75</v>
      </c>
      <c r="AR830" s="45">
        <f t="shared" si="2219"/>
        <v>255000</v>
      </c>
      <c r="AS830" s="19">
        <f t="shared" si="2219"/>
        <v>28713</v>
      </c>
      <c r="AT830" s="45">
        <f t="shared" si="2219"/>
        <v>9031956</v>
      </c>
      <c r="AU830" s="19">
        <f t="shared" si="2219"/>
        <v>18031</v>
      </c>
      <c r="AV830" s="45">
        <f t="shared" si="2219"/>
        <v>3499513</v>
      </c>
      <c r="AW830" s="19">
        <f t="shared" si="2219"/>
        <v>1460</v>
      </c>
      <c r="AX830" s="45">
        <f t="shared" si="2219"/>
        <v>350124</v>
      </c>
      <c r="AY830" s="19">
        <f t="shared" si="2219"/>
        <v>0</v>
      </c>
      <c r="AZ830" s="45">
        <f t="shared" si="2219"/>
        <v>0</v>
      </c>
      <c r="BA830" s="19">
        <f t="shared" si="2219"/>
        <v>0</v>
      </c>
      <c r="BB830" s="45">
        <f t="shared" si="2219"/>
        <v>0</v>
      </c>
      <c r="BC830" s="19">
        <f t="shared" si="2219"/>
        <v>0</v>
      </c>
      <c r="BD830" s="45">
        <f t="shared" si="2219"/>
        <v>0</v>
      </c>
      <c r="BE830" s="19">
        <f t="shared" si="2219"/>
        <v>3350</v>
      </c>
      <c r="BF830" s="45">
        <f t="shared" si="2219"/>
        <v>1441099</v>
      </c>
      <c r="BG830" s="19">
        <f t="shared" si="2219"/>
        <v>4209</v>
      </c>
      <c r="BH830" s="45">
        <f t="shared" si="2219"/>
        <v>1237721</v>
      </c>
      <c r="BI830" s="19">
        <f t="shared" si="2219"/>
        <v>7559</v>
      </c>
      <c r="BJ830" s="45">
        <f t="shared" si="2219"/>
        <v>2678820</v>
      </c>
      <c r="BK830" s="19">
        <f t="shared" si="2219"/>
        <v>36272</v>
      </c>
      <c r="BL830" s="45">
        <f t="shared" si="2219"/>
        <v>11710776</v>
      </c>
    </row>
    <row r="831" spans="1:64" s="60" customFormat="1" ht="21.75" customHeight="1" thickBot="1" x14ac:dyDescent="0.3">
      <c r="A831" s="19">
        <v>17</v>
      </c>
      <c r="B831" s="52" t="s">
        <v>14</v>
      </c>
      <c r="C831" s="19">
        <f t="shared" ref="C831:AH831" si="2220">SUM(C24,C46,C68,C90,C112,C134,C156,C178,C200,C222,C244,C266,C420,C508,C288,C310,C332,C354,C376,C398,C442,C464,C486,C530,C552,C574,C596,C618,C640,C662,C684,C706,C728,C750,C772,C794)</f>
        <v>58490</v>
      </c>
      <c r="D831" s="45">
        <f t="shared" si="2220"/>
        <v>8091818</v>
      </c>
      <c r="E831" s="19">
        <f t="shared" si="2220"/>
        <v>8595</v>
      </c>
      <c r="F831" s="45">
        <f t="shared" si="2220"/>
        <v>1681183</v>
      </c>
      <c r="G831" s="19">
        <f t="shared" si="2220"/>
        <v>2071</v>
      </c>
      <c r="H831" s="45">
        <f t="shared" si="2220"/>
        <v>2627237</v>
      </c>
      <c r="I831" s="19">
        <f t="shared" si="2220"/>
        <v>23787</v>
      </c>
      <c r="J831" s="45">
        <f t="shared" si="2220"/>
        <v>979856</v>
      </c>
      <c r="K831" s="19">
        <f t="shared" si="2220"/>
        <v>98</v>
      </c>
      <c r="L831" s="45">
        <f t="shared" si="2220"/>
        <v>602049</v>
      </c>
      <c r="M831" s="19">
        <f t="shared" si="2220"/>
        <v>5</v>
      </c>
      <c r="N831" s="45">
        <f t="shared" si="2220"/>
        <v>2200</v>
      </c>
      <c r="O831" s="19">
        <f t="shared" si="2220"/>
        <v>90970</v>
      </c>
      <c r="P831" s="19">
        <f t="shared" si="2220"/>
        <v>11354906</v>
      </c>
      <c r="Q831" s="19">
        <f t="shared" si="2220"/>
        <v>75877</v>
      </c>
      <c r="R831" s="45">
        <f t="shared" si="2220"/>
        <v>6583107</v>
      </c>
      <c r="S831" s="19">
        <f t="shared" si="2220"/>
        <v>2766</v>
      </c>
      <c r="T831" s="45">
        <f t="shared" si="2220"/>
        <v>1313028</v>
      </c>
      <c r="U831" s="19">
        <f t="shared" si="2220"/>
        <v>1911</v>
      </c>
      <c r="V831" s="45">
        <f t="shared" si="2220"/>
        <v>1545871</v>
      </c>
      <c r="W831" s="19">
        <f t="shared" si="2220"/>
        <v>706</v>
      </c>
      <c r="X831" s="45">
        <f t="shared" si="2220"/>
        <v>1099891</v>
      </c>
      <c r="Y831" s="19">
        <f t="shared" si="2220"/>
        <v>0</v>
      </c>
      <c r="Z831" s="45">
        <f t="shared" si="2220"/>
        <v>0</v>
      </c>
      <c r="AA831" s="19">
        <f t="shared" si="2220"/>
        <v>0</v>
      </c>
      <c r="AB831" s="45">
        <f t="shared" si="2220"/>
        <v>0</v>
      </c>
      <c r="AC831" s="19">
        <f t="shared" si="2220"/>
        <v>5383</v>
      </c>
      <c r="AD831" s="45">
        <f t="shared" si="2220"/>
        <v>3958790</v>
      </c>
      <c r="AE831" s="19">
        <f t="shared" si="2220"/>
        <v>50</v>
      </c>
      <c r="AF831" s="45">
        <f t="shared" si="2220"/>
        <v>5639</v>
      </c>
      <c r="AG831" s="19">
        <f t="shared" si="2220"/>
        <v>843</v>
      </c>
      <c r="AH831" s="45">
        <f t="shared" si="2220"/>
        <v>227814</v>
      </c>
      <c r="AI831" s="19">
        <f t="shared" ref="AI831:BL831" si="2221">SUM(AI24,AI46,AI68,AI90,AI112,AI134,AI156,AI178,AI200,AI222,AI244,AI266,AI420,AI508,AI288,AI310,AI332,AI354,AI376,AI398,AI442,AI464,AI486,AI530,AI552,AI574,AI596,AI618,AI640,AI662,AI684,AI706,AI728,AI750,AI772,AI794)</f>
        <v>2216</v>
      </c>
      <c r="AJ831" s="45">
        <f t="shared" si="2221"/>
        <v>1326205</v>
      </c>
      <c r="AK831" s="19">
        <f t="shared" si="2221"/>
        <v>2359</v>
      </c>
      <c r="AL831" s="45">
        <f t="shared" si="2221"/>
        <v>157852</v>
      </c>
      <c r="AM831" s="19">
        <f t="shared" si="2221"/>
        <v>47</v>
      </c>
      <c r="AN831" s="45">
        <f t="shared" si="2221"/>
        <v>5075</v>
      </c>
      <c r="AO831" s="19">
        <f t="shared" si="2221"/>
        <v>7078</v>
      </c>
      <c r="AP831" s="45">
        <f t="shared" si="2221"/>
        <v>96706</v>
      </c>
      <c r="AQ831" s="19">
        <f t="shared" si="2221"/>
        <v>31</v>
      </c>
      <c r="AR831" s="45">
        <f t="shared" si="2221"/>
        <v>20000</v>
      </c>
      <c r="AS831" s="19">
        <f t="shared" si="2221"/>
        <v>108946</v>
      </c>
      <c r="AT831" s="45">
        <f t="shared" si="2221"/>
        <v>17132987</v>
      </c>
      <c r="AU831" s="19">
        <f t="shared" si="2221"/>
        <v>67156</v>
      </c>
      <c r="AV831" s="45">
        <f t="shared" si="2221"/>
        <v>6688081</v>
      </c>
      <c r="AW831" s="19">
        <f t="shared" si="2221"/>
        <v>3163</v>
      </c>
      <c r="AX831" s="45">
        <f t="shared" si="2221"/>
        <v>541794</v>
      </c>
      <c r="AY831" s="19">
        <f t="shared" si="2221"/>
        <v>0</v>
      </c>
      <c r="AZ831" s="45">
        <f t="shared" si="2221"/>
        <v>0</v>
      </c>
      <c r="BA831" s="19">
        <f t="shared" si="2221"/>
        <v>9</v>
      </c>
      <c r="BB831" s="45">
        <f t="shared" si="2221"/>
        <v>17596</v>
      </c>
      <c r="BC831" s="19">
        <f t="shared" si="2221"/>
        <v>76</v>
      </c>
      <c r="BD831" s="45">
        <f t="shared" si="2221"/>
        <v>225973</v>
      </c>
      <c r="BE831" s="19">
        <f t="shared" si="2221"/>
        <v>0</v>
      </c>
      <c r="BF831" s="45">
        <f t="shared" si="2221"/>
        <v>0</v>
      </c>
      <c r="BG831" s="19">
        <f t="shared" si="2221"/>
        <v>8730</v>
      </c>
      <c r="BH831" s="45">
        <f t="shared" si="2221"/>
        <v>6091333</v>
      </c>
      <c r="BI831" s="19">
        <f t="shared" si="2221"/>
        <v>8815</v>
      </c>
      <c r="BJ831" s="45">
        <f t="shared" si="2221"/>
        <v>6334902</v>
      </c>
      <c r="BK831" s="19">
        <f t="shared" si="2221"/>
        <v>117761</v>
      </c>
      <c r="BL831" s="45">
        <f t="shared" si="2221"/>
        <v>23467889</v>
      </c>
    </row>
    <row r="832" spans="1:64" s="60" customFormat="1" ht="21.75" customHeight="1" thickBot="1" x14ac:dyDescent="0.3">
      <c r="A832" s="19">
        <v>18</v>
      </c>
      <c r="B832" s="52" t="s">
        <v>15</v>
      </c>
      <c r="C832" s="19">
        <f t="shared" ref="C832:AH832" si="2222">SUM(C25,C47,C69,C91,C113,C135,C157,C179,C201,C223,C245,C267,C421,C509,C289,C311,C333,C355,C377,C399,C443,C465,C487,C531,C553,C575,C597,C619,C641,C663,C685,C707,C729,C751,C773,C795)</f>
        <v>47424</v>
      </c>
      <c r="D832" s="45">
        <f t="shared" si="2222"/>
        <v>3188928</v>
      </c>
      <c r="E832" s="19">
        <f t="shared" si="2222"/>
        <v>13531</v>
      </c>
      <c r="F832" s="45">
        <f t="shared" si="2222"/>
        <v>1336957</v>
      </c>
      <c r="G832" s="19">
        <f t="shared" si="2222"/>
        <v>12741</v>
      </c>
      <c r="H832" s="45">
        <f t="shared" si="2222"/>
        <v>682181</v>
      </c>
      <c r="I832" s="19">
        <f t="shared" si="2222"/>
        <v>797</v>
      </c>
      <c r="J832" s="45">
        <f t="shared" si="2222"/>
        <v>71543</v>
      </c>
      <c r="K832" s="19">
        <f t="shared" si="2222"/>
        <v>134</v>
      </c>
      <c r="L832" s="45">
        <f t="shared" si="2222"/>
        <v>70885</v>
      </c>
      <c r="M832" s="19">
        <f t="shared" si="2222"/>
        <v>5</v>
      </c>
      <c r="N832" s="45">
        <f t="shared" si="2222"/>
        <v>5000</v>
      </c>
      <c r="O832" s="19">
        <f t="shared" si="2222"/>
        <v>61886</v>
      </c>
      <c r="P832" s="19">
        <f t="shared" si="2222"/>
        <v>4668313</v>
      </c>
      <c r="Q832" s="19">
        <f t="shared" si="2222"/>
        <v>51184</v>
      </c>
      <c r="R832" s="45">
        <f t="shared" si="2222"/>
        <v>2582313</v>
      </c>
      <c r="S832" s="19">
        <f t="shared" si="2222"/>
        <v>4049</v>
      </c>
      <c r="T832" s="45">
        <f t="shared" si="2222"/>
        <v>285358</v>
      </c>
      <c r="U832" s="19">
        <f t="shared" si="2222"/>
        <v>2842</v>
      </c>
      <c r="V832" s="45">
        <f t="shared" si="2222"/>
        <v>1235576</v>
      </c>
      <c r="W832" s="19">
        <f t="shared" si="2222"/>
        <v>0</v>
      </c>
      <c r="X832" s="45">
        <f t="shared" si="2222"/>
        <v>0</v>
      </c>
      <c r="Y832" s="19">
        <f t="shared" si="2222"/>
        <v>0</v>
      </c>
      <c r="Z832" s="45">
        <f t="shared" si="2222"/>
        <v>0</v>
      </c>
      <c r="AA832" s="19">
        <f t="shared" si="2222"/>
        <v>0</v>
      </c>
      <c r="AB832" s="45">
        <f t="shared" si="2222"/>
        <v>0</v>
      </c>
      <c r="AC832" s="19">
        <f t="shared" si="2222"/>
        <v>6891</v>
      </c>
      <c r="AD832" s="45">
        <f t="shared" si="2222"/>
        <v>1520934</v>
      </c>
      <c r="AE832" s="19">
        <f t="shared" si="2222"/>
        <v>0</v>
      </c>
      <c r="AF832" s="45">
        <f t="shared" si="2222"/>
        <v>0</v>
      </c>
      <c r="AG832" s="19">
        <f t="shared" si="2222"/>
        <v>198</v>
      </c>
      <c r="AH832" s="45">
        <f t="shared" si="2222"/>
        <v>95706</v>
      </c>
      <c r="AI832" s="19">
        <f t="shared" ref="AI832:BL832" si="2223">SUM(AI25,AI47,AI69,AI91,AI113,AI135,AI157,AI179,AI201,AI223,AI245,AI267,AI421,AI509,AI289,AI311,AI333,AI355,AI377,AI399,AI443,AI465,AI487,AI531,AI553,AI575,AI597,AI619,AI641,AI663,AI685,AI707,AI729,AI751,AI773,AI795)</f>
        <v>1504</v>
      </c>
      <c r="AJ832" s="45">
        <f t="shared" si="2223"/>
        <v>708411</v>
      </c>
      <c r="AK832" s="19">
        <f t="shared" si="2223"/>
        <v>0</v>
      </c>
      <c r="AL832" s="45">
        <f t="shared" si="2223"/>
        <v>0</v>
      </c>
      <c r="AM832" s="19">
        <f t="shared" si="2223"/>
        <v>60</v>
      </c>
      <c r="AN832" s="45">
        <f t="shared" si="2223"/>
        <v>884</v>
      </c>
      <c r="AO832" s="19">
        <f t="shared" si="2223"/>
        <v>2916</v>
      </c>
      <c r="AP832" s="45">
        <f t="shared" si="2223"/>
        <v>269394</v>
      </c>
      <c r="AQ832" s="19">
        <f t="shared" si="2223"/>
        <v>12</v>
      </c>
      <c r="AR832" s="45">
        <f t="shared" si="2223"/>
        <v>12000</v>
      </c>
      <c r="AS832" s="19">
        <f t="shared" si="2223"/>
        <v>73455</v>
      </c>
      <c r="AT832" s="45">
        <f t="shared" si="2223"/>
        <v>7263642</v>
      </c>
      <c r="AU832" s="19">
        <f t="shared" si="2223"/>
        <v>44851</v>
      </c>
      <c r="AV832" s="45">
        <f t="shared" si="2223"/>
        <v>2730437</v>
      </c>
      <c r="AW832" s="19">
        <f t="shared" si="2223"/>
        <v>2879</v>
      </c>
      <c r="AX832" s="45">
        <f t="shared" si="2223"/>
        <v>250636</v>
      </c>
      <c r="AY832" s="19">
        <f t="shared" si="2223"/>
        <v>0</v>
      </c>
      <c r="AZ832" s="45">
        <f t="shared" si="2223"/>
        <v>0</v>
      </c>
      <c r="BA832" s="19">
        <f t="shared" si="2223"/>
        <v>0</v>
      </c>
      <c r="BB832" s="45">
        <f t="shared" si="2223"/>
        <v>0</v>
      </c>
      <c r="BC832" s="19">
        <f t="shared" si="2223"/>
        <v>18</v>
      </c>
      <c r="BD832" s="45">
        <f t="shared" si="2223"/>
        <v>44440</v>
      </c>
      <c r="BE832" s="19">
        <f t="shared" si="2223"/>
        <v>5080</v>
      </c>
      <c r="BF832" s="45">
        <f t="shared" si="2223"/>
        <v>1386681</v>
      </c>
      <c r="BG832" s="19">
        <f t="shared" si="2223"/>
        <v>2089</v>
      </c>
      <c r="BH832" s="45">
        <f t="shared" si="2223"/>
        <v>326684</v>
      </c>
      <c r="BI832" s="19">
        <f t="shared" si="2223"/>
        <v>7187</v>
      </c>
      <c r="BJ832" s="45">
        <f t="shared" si="2223"/>
        <v>1757805</v>
      </c>
      <c r="BK832" s="19">
        <f t="shared" si="2223"/>
        <v>80642</v>
      </c>
      <c r="BL832" s="45">
        <f t="shared" si="2223"/>
        <v>9021447</v>
      </c>
    </row>
    <row r="833" spans="1:65" s="60" customFormat="1" ht="21.75" customHeight="1" thickBot="1" x14ac:dyDescent="0.3">
      <c r="A833" s="19">
        <v>19</v>
      </c>
      <c r="B833" s="52" t="s">
        <v>22</v>
      </c>
      <c r="C833" s="19">
        <f t="shared" ref="C833:AH833" si="2224">SUM(C26,C48,C70,C92,C114,C136,C158,C180,C202,C224,C246,C268,C422,C510,C290,C312,C334,C356,C378,C400,C444,C466,C488,C532,C554,C576,C598,C620,C642,C664,C686,C708,C730,C752,C774,C796)</f>
        <v>18867</v>
      </c>
      <c r="D833" s="45">
        <f t="shared" si="2224"/>
        <v>2812331</v>
      </c>
      <c r="E833" s="19">
        <f t="shared" si="2224"/>
        <v>6608</v>
      </c>
      <c r="F833" s="45">
        <f t="shared" si="2224"/>
        <v>1345738</v>
      </c>
      <c r="G833" s="19">
        <f t="shared" si="2224"/>
        <v>2083</v>
      </c>
      <c r="H833" s="45">
        <f t="shared" si="2224"/>
        <v>307526</v>
      </c>
      <c r="I833" s="19">
        <f t="shared" si="2224"/>
        <v>45</v>
      </c>
      <c r="J833" s="45">
        <f t="shared" si="2224"/>
        <v>12677</v>
      </c>
      <c r="K833" s="19">
        <f t="shared" si="2224"/>
        <v>117</v>
      </c>
      <c r="L833" s="45">
        <f t="shared" si="2224"/>
        <v>31517</v>
      </c>
      <c r="M833" s="19">
        <f t="shared" si="2224"/>
        <v>5</v>
      </c>
      <c r="N833" s="45">
        <f t="shared" si="2224"/>
        <v>2500</v>
      </c>
      <c r="O833" s="19">
        <f t="shared" si="2224"/>
        <v>25637</v>
      </c>
      <c r="P833" s="19">
        <f t="shared" si="2224"/>
        <v>4202263</v>
      </c>
      <c r="Q833" s="19">
        <f t="shared" si="2224"/>
        <v>21383</v>
      </c>
      <c r="R833" s="45">
        <f t="shared" si="2224"/>
        <v>2271071</v>
      </c>
      <c r="S833" s="19">
        <f t="shared" si="2224"/>
        <v>2893</v>
      </c>
      <c r="T833" s="45">
        <f t="shared" si="2224"/>
        <v>417035</v>
      </c>
      <c r="U833" s="19">
        <f t="shared" si="2224"/>
        <v>543</v>
      </c>
      <c r="V833" s="45">
        <f t="shared" si="2224"/>
        <v>528762</v>
      </c>
      <c r="W833" s="19">
        <f t="shared" si="2224"/>
        <v>27</v>
      </c>
      <c r="X833" s="45">
        <f t="shared" si="2224"/>
        <v>85572</v>
      </c>
      <c r="Y833" s="19">
        <f t="shared" si="2224"/>
        <v>217</v>
      </c>
      <c r="Z833" s="45">
        <f t="shared" si="2224"/>
        <v>34833</v>
      </c>
      <c r="AA833" s="19">
        <f t="shared" si="2224"/>
        <v>10</v>
      </c>
      <c r="AB833" s="45">
        <f t="shared" si="2224"/>
        <v>8500</v>
      </c>
      <c r="AC833" s="19">
        <f t="shared" si="2224"/>
        <v>3680</v>
      </c>
      <c r="AD833" s="45">
        <f t="shared" si="2224"/>
        <v>1066202</v>
      </c>
      <c r="AE833" s="19">
        <f t="shared" si="2224"/>
        <v>0</v>
      </c>
      <c r="AF833" s="45">
        <f t="shared" si="2224"/>
        <v>0</v>
      </c>
      <c r="AG833" s="19">
        <f t="shared" si="2224"/>
        <v>192</v>
      </c>
      <c r="AH833" s="45">
        <f t="shared" si="2224"/>
        <v>52493</v>
      </c>
      <c r="AI833" s="19">
        <f t="shared" ref="AI833:BL833" si="2225">SUM(AI26,AI48,AI70,AI92,AI114,AI136,AI158,AI180,AI202,AI224,AI246,AI268,AI422,AI510,AI290,AI312,AI334,AI356,AI378,AI400,AI444,AI466,AI488,AI532,AI554,AI576,AI598,AI620,AI642,AI664,AI686,AI708,AI730,AI752,AI774,AI796)</f>
        <v>532</v>
      </c>
      <c r="AJ833" s="45">
        <f t="shared" si="2225"/>
        <v>444226</v>
      </c>
      <c r="AK833" s="19">
        <f t="shared" si="2225"/>
        <v>42</v>
      </c>
      <c r="AL833" s="45">
        <f t="shared" si="2225"/>
        <v>50412</v>
      </c>
      <c r="AM833" s="19">
        <f t="shared" si="2225"/>
        <v>88</v>
      </c>
      <c r="AN833" s="45">
        <f t="shared" si="2225"/>
        <v>8906</v>
      </c>
      <c r="AO833" s="19">
        <f t="shared" si="2225"/>
        <v>1123</v>
      </c>
      <c r="AP833" s="45">
        <f t="shared" si="2225"/>
        <v>42261</v>
      </c>
      <c r="AQ833" s="19">
        <f t="shared" si="2225"/>
        <v>12</v>
      </c>
      <c r="AR833" s="45">
        <f t="shared" si="2225"/>
        <v>9000</v>
      </c>
      <c r="AS833" s="19">
        <f t="shared" si="2225"/>
        <v>31294</v>
      </c>
      <c r="AT833" s="45">
        <f t="shared" si="2225"/>
        <v>5866763</v>
      </c>
      <c r="AU833" s="19">
        <f t="shared" si="2225"/>
        <v>19270</v>
      </c>
      <c r="AV833" s="45">
        <f t="shared" si="2225"/>
        <v>2174494</v>
      </c>
      <c r="AW833" s="19">
        <f t="shared" si="2225"/>
        <v>1357</v>
      </c>
      <c r="AX833" s="45">
        <f t="shared" si="2225"/>
        <v>187689</v>
      </c>
      <c r="AY833" s="19">
        <f t="shared" si="2225"/>
        <v>0</v>
      </c>
      <c r="AZ833" s="45">
        <f t="shared" si="2225"/>
        <v>0</v>
      </c>
      <c r="BA833" s="19">
        <f t="shared" si="2225"/>
        <v>0</v>
      </c>
      <c r="BB833" s="45">
        <f t="shared" si="2225"/>
        <v>0</v>
      </c>
      <c r="BC833" s="19">
        <f t="shared" si="2225"/>
        <v>13</v>
      </c>
      <c r="BD833" s="45">
        <f t="shared" si="2225"/>
        <v>28552</v>
      </c>
      <c r="BE833" s="19">
        <f t="shared" si="2225"/>
        <v>228</v>
      </c>
      <c r="BF833" s="45">
        <f t="shared" si="2225"/>
        <v>29493</v>
      </c>
      <c r="BG833" s="19">
        <f t="shared" si="2225"/>
        <v>1443</v>
      </c>
      <c r="BH833" s="45">
        <f t="shared" si="2225"/>
        <v>595714</v>
      </c>
      <c r="BI833" s="19">
        <f t="shared" si="2225"/>
        <v>1684</v>
      </c>
      <c r="BJ833" s="45">
        <f t="shared" si="2225"/>
        <v>653759</v>
      </c>
      <c r="BK833" s="19">
        <f t="shared" si="2225"/>
        <v>32978</v>
      </c>
      <c r="BL833" s="45">
        <f t="shared" si="2225"/>
        <v>6520522</v>
      </c>
    </row>
    <row r="834" spans="1:65" s="60" customFormat="1" ht="21.75" customHeight="1" thickBot="1" x14ac:dyDescent="0.3">
      <c r="A834" s="19">
        <v>20</v>
      </c>
      <c r="B834" s="52" t="s">
        <v>23</v>
      </c>
      <c r="C834" s="19">
        <f t="shared" ref="C834:AH834" si="2226">SUM(C27,C49,C71,C93,C115,C137,C159,C181,C203,C225,C247,C269,C423,C511,C291,C313,C335,C357,C379,C401,C445,C467,C489,C533,C555,C577,C599,C621,C643,C665,C687,C709,C731,C753,C775,C797)</f>
        <v>6009</v>
      </c>
      <c r="D834" s="45">
        <f t="shared" si="2226"/>
        <v>1750055</v>
      </c>
      <c r="E834" s="19">
        <f t="shared" si="2226"/>
        <v>1753</v>
      </c>
      <c r="F834" s="45">
        <f t="shared" si="2226"/>
        <v>653039</v>
      </c>
      <c r="G834" s="19">
        <f t="shared" si="2226"/>
        <v>1927</v>
      </c>
      <c r="H834" s="45">
        <f t="shared" si="2226"/>
        <v>187915</v>
      </c>
      <c r="I834" s="19">
        <f t="shared" si="2226"/>
        <v>329</v>
      </c>
      <c r="J834" s="45">
        <f t="shared" si="2226"/>
        <v>35233</v>
      </c>
      <c r="K834" s="19">
        <f t="shared" si="2226"/>
        <v>67</v>
      </c>
      <c r="L834" s="45">
        <f t="shared" si="2226"/>
        <v>102587</v>
      </c>
      <c r="M834" s="19">
        <f t="shared" si="2226"/>
        <v>6</v>
      </c>
      <c r="N834" s="45">
        <f t="shared" si="2226"/>
        <v>6000</v>
      </c>
      <c r="O834" s="19">
        <f t="shared" si="2226"/>
        <v>8158</v>
      </c>
      <c r="P834" s="19">
        <f t="shared" si="2226"/>
        <v>2540914</v>
      </c>
      <c r="Q834" s="19">
        <f t="shared" si="2226"/>
        <v>6830</v>
      </c>
      <c r="R834" s="45">
        <f t="shared" si="2226"/>
        <v>1418887</v>
      </c>
      <c r="S834" s="19">
        <f t="shared" si="2226"/>
        <v>2219</v>
      </c>
      <c r="T834" s="45">
        <f t="shared" si="2226"/>
        <v>387226</v>
      </c>
      <c r="U834" s="19">
        <f t="shared" si="2226"/>
        <v>475</v>
      </c>
      <c r="V834" s="45">
        <f t="shared" si="2226"/>
        <v>310751</v>
      </c>
      <c r="W834" s="19">
        <f t="shared" si="2226"/>
        <v>8</v>
      </c>
      <c r="X834" s="45">
        <f t="shared" si="2226"/>
        <v>103787</v>
      </c>
      <c r="Y834" s="19">
        <f t="shared" si="2226"/>
        <v>162</v>
      </c>
      <c r="Z834" s="45">
        <f t="shared" si="2226"/>
        <v>36417</v>
      </c>
      <c r="AA834" s="19">
        <f t="shared" si="2226"/>
        <v>6</v>
      </c>
      <c r="AB834" s="45">
        <f t="shared" si="2226"/>
        <v>5100</v>
      </c>
      <c r="AC834" s="19">
        <f t="shared" si="2226"/>
        <v>2864</v>
      </c>
      <c r="AD834" s="45">
        <f t="shared" si="2226"/>
        <v>838181</v>
      </c>
      <c r="AE834" s="19">
        <f t="shared" si="2226"/>
        <v>0</v>
      </c>
      <c r="AF834" s="45">
        <f t="shared" si="2226"/>
        <v>0</v>
      </c>
      <c r="AG834" s="19">
        <f t="shared" si="2226"/>
        <v>196</v>
      </c>
      <c r="AH834" s="45">
        <f t="shared" si="2226"/>
        <v>84840</v>
      </c>
      <c r="AI834" s="19">
        <f t="shared" ref="AI834:BL834" si="2227">SUM(AI27,AI49,AI71,AI93,AI115,AI137,AI159,AI181,AI203,AI225,AI247,AI269,AI423,AI511,AI291,AI313,AI335,AI357,AI379,AI401,AI445,AI467,AI489,AI533,AI555,AI577,AI599,AI621,AI643,AI665,AI687,AI709,AI731,AI753,AI775,AI797)</f>
        <v>218</v>
      </c>
      <c r="AJ834" s="45">
        <f t="shared" si="2227"/>
        <v>137940</v>
      </c>
      <c r="AK834" s="19">
        <f t="shared" si="2227"/>
        <v>349</v>
      </c>
      <c r="AL834" s="45">
        <f t="shared" si="2227"/>
        <v>19392</v>
      </c>
      <c r="AM834" s="19">
        <f t="shared" si="2227"/>
        <v>85</v>
      </c>
      <c r="AN834" s="45">
        <f t="shared" si="2227"/>
        <v>4341</v>
      </c>
      <c r="AO834" s="19">
        <f t="shared" si="2227"/>
        <v>1960</v>
      </c>
      <c r="AP834" s="45">
        <f t="shared" si="2227"/>
        <v>39802</v>
      </c>
      <c r="AQ834" s="19">
        <f t="shared" si="2227"/>
        <v>8</v>
      </c>
      <c r="AR834" s="45">
        <f t="shared" si="2227"/>
        <v>7000</v>
      </c>
      <c r="AS834" s="19">
        <f t="shared" si="2227"/>
        <v>13830</v>
      </c>
      <c r="AT834" s="45">
        <f t="shared" si="2227"/>
        <v>3665410</v>
      </c>
      <c r="AU834" s="19">
        <f t="shared" si="2227"/>
        <v>8505</v>
      </c>
      <c r="AV834" s="45">
        <f t="shared" si="2227"/>
        <v>1393579</v>
      </c>
      <c r="AW834" s="19">
        <f t="shared" si="2227"/>
        <v>655</v>
      </c>
      <c r="AX834" s="45">
        <f t="shared" si="2227"/>
        <v>93278</v>
      </c>
      <c r="AY834" s="19">
        <f t="shared" si="2227"/>
        <v>0</v>
      </c>
      <c r="AZ834" s="45">
        <f t="shared" si="2227"/>
        <v>0</v>
      </c>
      <c r="BA834" s="19">
        <f t="shared" si="2227"/>
        <v>25</v>
      </c>
      <c r="BB834" s="45">
        <f t="shared" si="2227"/>
        <v>8906</v>
      </c>
      <c r="BC834" s="19">
        <f t="shared" si="2227"/>
        <v>72</v>
      </c>
      <c r="BD834" s="45">
        <f t="shared" si="2227"/>
        <v>29201</v>
      </c>
      <c r="BE834" s="19">
        <f t="shared" si="2227"/>
        <v>1206</v>
      </c>
      <c r="BF834" s="45">
        <f t="shared" si="2227"/>
        <v>92170</v>
      </c>
      <c r="BG834" s="19">
        <f t="shared" si="2227"/>
        <v>955</v>
      </c>
      <c r="BH834" s="45">
        <f t="shared" si="2227"/>
        <v>338588</v>
      </c>
      <c r="BI834" s="19">
        <f t="shared" si="2227"/>
        <v>2258</v>
      </c>
      <c r="BJ834" s="45">
        <f t="shared" si="2227"/>
        <v>468865</v>
      </c>
      <c r="BK834" s="19">
        <f t="shared" si="2227"/>
        <v>16088</v>
      </c>
      <c r="BL834" s="45">
        <f t="shared" si="2227"/>
        <v>4134275</v>
      </c>
    </row>
    <row r="835" spans="1:65" s="60" customFormat="1" ht="32.25" customHeight="1" thickBot="1" x14ac:dyDescent="0.3">
      <c r="A835" s="164"/>
      <c r="B835" s="163" t="s">
        <v>71</v>
      </c>
      <c r="C835" s="165">
        <f>SUM(C815:C834)</f>
        <v>723056.5</v>
      </c>
      <c r="D835" s="180">
        <f>SUM(D815:D834)</f>
        <v>158475536</v>
      </c>
      <c r="E835" s="165">
        <f t="shared" ref="E835:BL835" si="2228">SUM(E815:E834)</f>
        <v>168734</v>
      </c>
      <c r="F835" s="166">
        <f t="shared" si="2228"/>
        <v>50422100</v>
      </c>
      <c r="G835" s="165">
        <f t="shared" si="2228"/>
        <v>152576</v>
      </c>
      <c r="H835" s="166">
        <f t="shared" si="2228"/>
        <v>29956174</v>
      </c>
      <c r="I835" s="165">
        <f t="shared" si="2228"/>
        <v>59548</v>
      </c>
      <c r="J835" s="166">
        <f t="shared" si="2228"/>
        <v>6211812</v>
      </c>
      <c r="K835" s="165">
        <f t="shared" si="2228"/>
        <v>49095</v>
      </c>
      <c r="L835" s="166">
        <f t="shared" si="2228"/>
        <v>15922784</v>
      </c>
      <c r="M835" s="165">
        <f t="shared" si="2228"/>
        <v>1739</v>
      </c>
      <c r="N835" s="166">
        <f t="shared" si="2228"/>
        <v>1167222</v>
      </c>
      <c r="O835" s="165">
        <f t="shared" si="2228"/>
        <v>1000433.5</v>
      </c>
      <c r="P835" s="166">
        <f t="shared" si="2228"/>
        <v>231032232</v>
      </c>
      <c r="Q835" s="165">
        <f t="shared" si="2228"/>
        <v>834482</v>
      </c>
      <c r="R835" s="166">
        <f t="shared" si="2228"/>
        <v>131509973.73933676</v>
      </c>
      <c r="S835" s="165">
        <f t="shared" si="2228"/>
        <v>85283</v>
      </c>
      <c r="T835" s="166">
        <f t="shared" si="2228"/>
        <v>42831085</v>
      </c>
      <c r="U835" s="165">
        <f t="shared" si="2228"/>
        <v>29818</v>
      </c>
      <c r="V835" s="166">
        <f t="shared" si="2228"/>
        <v>41578232</v>
      </c>
      <c r="W835" s="165">
        <f t="shared" si="2228"/>
        <v>4261</v>
      </c>
      <c r="X835" s="166">
        <f t="shared" si="2228"/>
        <v>26285629</v>
      </c>
      <c r="Y835" s="165">
        <f t="shared" si="2228"/>
        <v>22119</v>
      </c>
      <c r="Z835" s="166">
        <f t="shared" si="2228"/>
        <v>7161052</v>
      </c>
      <c r="AA835" s="165">
        <f t="shared" si="2228"/>
        <v>1172</v>
      </c>
      <c r="AB835" s="166">
        <f t="shared" si="2228"/>
        <v>753754</v>
      </c>
      <c r="AC835" s="165">
        <f t="shared" si="2228"/>
        <v>141481</v>
      </c>
      <c r="AD835" s="166">
        <f t="shared" si="2228"/>
        <v>117855998</v>
      </c>
      <c r="AE835" s="165">
        <f t="shared" si="2228"/>
        <v>646</v>
      </c>
      <c r="AF835" s="166">
        <f t="shared" si="2228"/>
        <v>1700547</v>
      </c>
      <c r="AG835" s="165">
        <f t="shared" si="2228"/>
        <v>18045</v>
      </c>
      <c r="AH835" s="166">
        <f t="shared" si="2228"/>
        <v>7199141</v>
      </c>
      <c r="AI835" s="165">
        <f t="shared" si="2228"/>
        <v>42462</v>
      </c>
      <c r="AJ835" s="166">
        <f t="shared" si="2228"/>
        <v>34863312</v>
      </c>
      <c r="AK835" s="165">
        <f t="shared" si="2228"/>
        <v>12980</v>
      </c>
      <c r="AL835" s="166">
        <f t="shared" si="2228"/>
        <v>3334668</v>
      </c>
      <c r="AM835" s="165">
        <f t="shared" si="2228"/>
        <v>14170</v>
      </c>
      <c r="AN835" s="166">
        <f t="shared" si="2228"/>
        <v>751649</v>
      </c>
      <c r="AO835" s="165">
        <f t="shared" si="2228"/>
        <v>108676</v>
      </c>
      <c r="AP835" s="166">
        <f t="shared" si="2228"/>
        <v>15873456</v>
      </c>
      <c r="AQ835" s="165">
        <f t="shared" si="2228"/>
        <v>2449</v>
      </c>
      <c r="AR835" s="166">
        <f t="shared" si="2228"/>
        <v>1186441</v>
      </c>
      <c r="AS835" s="165">
        <f t="shared" si="2228"/>
        <v>1338893.5</v>
      </c>
      <c r="AT835" s="166">
        <f t="shared" si="2228"/>
        <v>412611003</v>
      </c>
      <c r="AU835" s="165">
        <f t="shared" si="2228"/>
        <v>847533</v>
      </c>
      <c r="AV835" s="166">
        <f t="shared" si="2228"/>
        <v>164695056</v>
      </c>
      <c r="AW835" s="165">
        <f t="shared" si="2228"/>
        <v>121897</v>
      </c>
      <c r="AX835" s="166">
        <f t="shared" si="2228"/>
        <v>30528429</v>
      </c>
      <c r="AY835" s="165">
        <f t="shared" si="2228"/>
        <v>0</v>
      </c>
      <c r="AZ835" s="166">
        <f t="shared" si="2228"/>
        <v>0</v>
      </c>
      <c r="BA835" s="165">
        <f t="shared" si="2228"/>
        <v>1957</v>
      </c>
      <c r="BB835" s="166">
        <f t="shared" si="2228"/>
        <v>4199782</v>
      </c>
      <c r="BC835" s="165">
        <f t="shared" si="2228"/>
        <v>4338</v>
      </c>
      <c r="BD835" s="166">
        <f t="shared" si="2228"/>
        <v>11505186</v>
      </c>
      <c r="BE835" s="165">
        <f t="shared" si="2228"/>
        <v>115024</v>
      </c>
      <c r="BF835" s="166">
        <f t="shared" si="2228"/>
        <v>46111152</v>
      </c>
      <c r="BG835" s="165">
        <f t="shared" si="2228"/>
        <v>191664</v>
      </c>
      <c r="BH835" s="166">
        <f t="shared" si="2228"/>
        <v>42660991</v>
      </c>
      <c r="BI835" s="165">
        <f t="shared" si="2228"/>
        <v>312983</v>
      </c>
      <c r="BJ835" s="166">
        <f t="shared" si="2228"/>
        <v>104477111</v>
      </c>
      <c r="BK835" s="165">
        <f t="shared" si="2228"/>
        <v>1651876.5</v>
      </c>
      <c r="BL835" s="166">
        <f t="shared" si="2228"/>
        <v>517088114</v>
      </c>
    </row>
    <row r="836" spans="1:65" s="60" customFormat="1" ht="18.75" customHeight="1" thickBot="1" x14ac:dyDescent="0.3">
      <c r="A836" s="72"/>
      <c r="B836" s="89"/>
      <c r="C836" s="23"/>
      <c r="D836" s="83"/>
      <c r="E836" s="24"/>
      <c r="F836" s="63"/>
      <c r="G836" s="24"/>
      <c r="H836" s="91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3"/>
      <c r="T836" s="23"/>
      <c r="U836" s="23"/>
      <c r="V836" s="23"/>
      <c r="W836" s="23"/>
      <c r="X836" s="23"/>
      <c r="Y836" s="23"/>
      <c r="Z836" s="89"/>
      <c r="AA836" s="23"/>
      <c r="AB836" s="23"/>
      <c r="AC836" s="23"/>
      <c r="AD836" s="46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8"/>
      <c r="AQ836" s="28"/>
      <c r="AR836" s="83"/>
      <c r="AS836" s="23"/>
      <c r="AT836" s="46"/>
      <c r="AU836" s="23"/>
      <c r="AV836" s="46"/>
      <c r="AW836" s="23"/>
      <c r="AX836" s="23"/>
      <c r="AY836" s="23"/>
      <c r="AZ836" s="23"/>
      <c r="BA836" s="23"/>
      <c r="BB836" s="23"/>
      <c r="BC836" s="23"/>
      <c r="BD836" s="23"/>
      <c r="BE836" s="23"/>
      <c r="BF836" s="23"/>
      <c r="BG836" s="23"/>
      <c r="BH836" s="23"/>
      <c r="BI836" s="23"/>
      <c r="BJ836" s="23"/>
      <c r="BK836" s="23"/>
      <c r="BL836" s="46"/>
    </row>
    <row r="837" spans="1:65" s="60" customFormat="1" ht="32.25" customHeight="1" thickBot="1" x14ac:dyDescent="0.3">
      <c r="A837" s="164"/>
      <c r="B837" s="163"/>
      <c r="C837" s="181">
        <f>C801</f>
        <v>723056.5</v>
      </c>
      <c r="D837" s="180">
        <f>D801</f>
        <v>158475536</v>
      </c>
      <c r="E837" s="181">
        <f t="shared" ref="E837:BL837" si="2229">E801</f>
        <v>168734</v>
      </c>
      <c r="F837" s="180">
        <f t="shared" si="2229"/>
        <v>50422100</v>
      </c>
      <c r="G837" s="181">
        <f t="shared" si="2229"/>
        <v>152576</v>
      </c>
      <c r="H837" s="180">
        <f t="shared" si="2229"/>
        <v>29956174</v>
      </c>
      <c r="I837" s="181">
        <f t="shared" si="2229"/>
        <v>59548</v>
      </c>
      <c r="J837" s="180">
        <f t="shared" si="2229"/>
        <v>6211812</v>
      </c>
      <c r="K837" s="181">
        <f t="shared" si="2229"/>
        <v>49095</v>
      </c>
      <c r="L837" s="180">
        <f t="shared" si="2229"/>
        <v>15922784</v>
      </c>
      <c r="M837" s="181">
        <f t="shared" si="2229"/>
        <v>1739</v>
      </c>
      <c r="N837" s="180">
        <f t="shared" si="2229"/>
        <v>1167222</v>
      </c>
      <c r="O837" s="181">
        <f t="shared" si="2229"/>
        <v>1000433.5</v>
      </c>
      <c r="P837" s="180">
        <f t="shared" si="2229"/>
        <v>231032232</v>
      </c>
      <c r="Q837" s="181">
        <f t="shared" si="2229"/>
        <v>834482</v>
      </c>
      <c r="R837" s="180">
        <f t="shared" si="2229"/>
        <v>131509973.73933676</v>
      </c>
      <c r="S837" s="181">
        <f t="shared" si="2229"/>
        <v>85283</v>
      </c>
      <c r="T837" s="180">
        <f t="shared" si="2229"/>
        <v>42831085</v>
      </c>
      <c r="U837" s="181">
        <f t="shared" si="2229"/>
        <v>29818</v>
      </c>
      <c r="V837" s="180">
        <f t="shared" si="2229"/>
        <v>41578232</v>
      </c>
      <c r="W837" s="181">
        <f t="shared" si="2229"/>
        <v>4261</v>
      </c>
      <c r="X837" s="180">
        <f t="shared" si="2229"/>
        <v>26285629</v>
      </c>
      <c r="Y837" s="181">
        <f t="shared" si="2229"/>
        <v>22119</v>
      </c>
      <c r="Z837" s="180">
        <f t="shared" si="2229"/>
        <v>7161052</v>
      </c>
      <c r="AA837" s="181">
        <f t="shared" si="2229"/>
        <v>1172</v>
      </c>
      <c r="AB837" s="180">
        <f t="shared" si="2229"/>
        <v>753754</v>
      </c>
      <c r="AC837" s="181">
        <f t="shared" si="2229"/>
        <v>141481</v>
      </c>
      <c r="AD837" s="180">
        <f t="shared" si="2229"/>
        <v>117855998</v>
      </c>
      <c r="AE837" s="181">
        <f t="shared" si="2229"/>
        <v>646</v>
      </c>
      <c r="AF837" s="180">
        <f t="shared" si="2229"/>
        <v>1700547</v>
      </c>
      <c r="AG837" s="181">
        <f t="shared" si="2229"/>
        <v>18045</v>
      </c>
      <c r="AH837" s="180">
        <f t="shared" si="2229"/>
        <v>7199141</v>
      </c>
      <c r="AI837" s="181">
        <f t="shared" si="2229"/>
        <v>42462</v>
      </c>
      <c r="AJ837" s="180">
        <f t="shared" si="2229"/>
        <v>34863312</v>
      </c>
      <c r="AK837" s="181">
        <f t="shared" si="2229"/>
        <v>12980</v>
      </c>
      <c r="AL837" s="180">
        <f t="shared" si="2229"/>
        <v>3334668</v>
      </c>
      <c r="AM837" s="181">
        <f t="shared" si="2229"/>
        <v>14170</v>
      </c>
      <c r="AN837" s="180">
        <f t="shared" si="2229"/>
        <v>751649</v>
      </c>
      <c r="AO837" s="181">
        <f t="shared" si="2229"/>
        <v>108676</v>
      </c>
      <c r="AP837" s="180">
        <f t="shared" si="2229"/>
        <v>15873456</v>
      </c>
      <c r="AQ837" s="181">
        <f t="shared" si="2229"/>
        <v>2449</v>
      </c>
      <c r="AR837" s="180">
        <f t="shared" si="2229"/>
        <v>1186441</v>
      </c>
      <c r="AS837" s="181">
        <f t="shared" si="2229"/>
        <v>1338893.5</v>
      </c>
      <c r="AT837" s="180">
        <f t="shared" si="2229"/>
        <v>412611003</v>
      </c>
      <c r="AU837" s="181">
        <f t="shared" si="2229"/>
        <v>847533</v>
      </c>
      <c r="AV837" s="180">
        <f t="shared" si="2229"/>
        <v>164695056</v>
      </c>
      <c r="AW837" s="181">
        <f t="shared" si="2229"/>
        <v>121897</v>
      </c>
      <c r="AX837" s="180">
        <f t="shared" si="2229"/>
        <v>30528429</v>
      </c>
      <c r="AY837" s="181">
        <f t="shared" si="2229"/>
        <v>0</v>
      </c>
      <c r="AZ837" s="180">
        <f t="shared" si="2229"/>
        <v>0</v>
      </c>
      <c r="BA837" s="181">
        <f t="shared" si="2229"/>
        <v>1957</v>
      </c>
      <c r="BB837" s="180">
        <f t="shared" si="2229"/>
        <v>4199782</v>
      </c>
      <c r="BC837" s="181">
        <f t="shared" si="2229"/>
        <v>4338</v>
      </c>
      <c r="BD837" s="180">
        <f t="shared" si="2229"/>
        <v>11505186</v>
      </c>
      <c r="BE837" s="181">
        <f t="shared" si="2229"/>
        <v>115024</v>
      </c>
      <c r="BF837" s="180">
        <f t="shared" si="2229"/>
        <v>46111152</v>
      </c>
      <c r="BG837" s="181">
        <f t="shared" si="2229"/>
        <v>191664</v>
      </c>
      <c r="BH837" s="180">
        <f t="shared" si="2229"/>
        <v>42660991</v>
      </c>
      <c r="BI837" s="181">
        <f t="shared" si="2229"/>
        <v>312983</v>
      </c>
      <c r="BJ837" s="180">
        <f t="shared" si="2229"/>
        <v>104477111</v>
      </c>
      <c r="BK837" s="181">
        <f t="shared" si="2229"/>
        <v>1651876.5</v>
      </c>
      <c r="BL837" s="180">
        <f t="shared" si="2229"/>
        <v>517088114</v>
      </c>
      <c r="BM837" s="182"/>
    </row>
    <row r="838" spans="1:65" s="122" customFormat="1" ht="26.25" customHeight="1" thickBot="1" x14ac:dyDescent="0.3">
      <c r="A838" s="120"/>
      <c r="B838" s="120"/>
      <c r="C838" s="27">
        <f>C837-C835</f>
        <v>0</v>
      </c>
      <c r="D838" s="63">
        <f>D837-D835</f>
        <v>0</v>
      </c>
      <c r="E838" s="27">
        <f>E837-E835</f>
        <v>0</v>
      </c>
      <c r="F838" s="63">
        <f t="shared" ref="F838:BL838" si="2230">F837-F835</f>
        <v>0</v>
      </c>
      <c r="G838" s="27">
        <f>G837-G835</f>
        <v>0</v>
      </c>
      <c r="H838" s="27">
        <f t="shared" si="2230"/>
        <v>0</v>
      </c>
      <c r="I838" s="27">
        <f t="shared" si="2230"/>
        <v>0</v>
      </c>
      <c r="J838" s="27">
        <f t="shared" si="2230"/>
        <v>0</v>
      </c>
      <c r="K838" s="27">
        <f t="shared" si="2230"/>
        <v>0</v>
      </c>
      <c r="L838" s="27">
        <f t="shared" si="2230"/>
        <v>0</v>
      </c>
      <c r="M838" s="27">
        <f t="shared" si="2230"/>
        <v>0</v>
      </c>
      <c r="N838" s="27">
        <f t="shared" si="2230"/>
        <v>0</v>
      </c>
      <c r="O838" s="27">
        <f t="shared" si="2230"/>
        <v>0</v>
      </c>
      <c r="P838" s="27">
        <f t="shared" si="2230"/>
        <v>0</v>
      </c>
      <c r="Q838" s="27">
        <f t="shared" si="2230"/>
        <v>0</v>
      </c>
      <c r="R838" s="27">
        <f t="shared" si="2230"/>
        <v>0</v>
      </c>
      <c r="S838" s="27">
        <f t="shared" si="2230"/>
        <v>0</v>
      </c>
      <c r="T838" s="27">
        <f t="shared" si="2230"/>
        <v>0</v>
      </c>
      <c r="U838" s="27">
        <f t="shared" si="2230"/>
        <v>0</v>
      </c>
      <c r="V838" s="27">
        <f t="shared" si="2230"/>
        <v>0</v>
      </c>
      <c r="W838" s="27">
        <f t="shared" si="2230"/>
        <v>0</v>
      </c>
      <c r="X838" s="27">
        <f t="shared" si="2230"/>
        <v>0</v>
      </c>
      <c r="Y838" s="27">
        <f t="shared" si="2230"/>
        <v>0</v>
      </c>
      <c r="Z838" s="121">
        <f t="shared" si="2230"/>
        <v>0</v>
      </c>
      <c r="AA838" s="27">
        <f>AA837-AA835</f>
        <v>0</v>
      </c>
      <c r="AB838" s="27">
        <f t="shared" si="2230"/>
        <v>0</v>
      </c>
      <c r="AC838" s="27">
        <f t="shared" si="2230"/>
        <v>0</v>
      </c>
      <c r="AD838" s="27">
        <f t="shared" si="2230"/>
        <v>0</v>
      </c>
      <c r="AE838" s="27">
        <f t="shared" si="2230"/>
        <v>0</v>
      </c>
      <c r="AF838" s="27">
        <f t="shared" si="2230"/>
        <v>0</v>
      </c>
      <c r="AG838" s="27">
        <f t="shared" si="2230"/>
        <v>0</v>
      </c>
      <c r="AH838" s="27">
        <f t="shared" si="2230"/>
        <v>0</v>
      </c>
      <c r="AI838" s="27">
        <f t="shared" si="2230"/>
        <v>0</v>
      </c>
      <c r="AJ838" s="27">
        <f t="shared" si="2230"/>
        <v>0</v>
      </c>
      <c r="AK838" s="27">
        <f t="shared" si="2230"/>
        <v>0</v>
      </c>
      <c r="AL838" s="27">
        <f t="shared" si="2230"/>
        <v>0</v>
      </c>
      <c r="AM838" s="27">
        <f t="shared" si="2230"/>
        <v>0</v>
      </c>
      <c r="AN838" s="27">
        <f t="shared" si="2230"/>
        <v>0</v>
      </c>
      <c r="AO838" s="27">
        <f t="shared" si="2230"/>
        <v>0</v>
      </c>
      <c r="AP838" s="27">
        <f t="shared" si="2230"/>
        <v>0</v>
      </c>
      <c r="AQ838" s="27">
        <f t="shared" si="2230"/>
        <v>0</v>
      </c>
      <c r="AR838" s="93">
        <f t="shared" si="2230"/>
        <v>0</v>
      </c>
      <c r="AS838" s="27">
        <f t="shared" si="2230"/>
        <v>0</v>
      </c>
      <c r="AT838" s="93">
        <f t="shared" si="2230"/>
        <v>0</v>
      </c>
      <c r="AU838" s="27">
        <f t="shared" si="2230"/>
        <v>0</v>
      </c>
      <c r="AV838" s="93">
        <f t="shared" si="2230"/>
        <v>0</v>
      </c>
      <c r="AW838" s="27">
        <f>AW837-AW835</f>
        <v>0</v>
      </c>
      <c r="AX838" s="27">
        <f t="shared" si="2230"/>
        <v>0</v>
      </c>
      <c r="AY838" s="27">
        <f t="shared" si="2230"/>
        <v>0</v>
      </c>
      <c r="AZ838" s="27">
        <f t="shared" si="2230"/>
        <v>0</v>
      </c>
      <c r="BA838" s="27">
        <f t="shared" si="2230"/>
        <v>0</v>
      </c>
      <c r="BB838" s="27">
        <f t="shared" si="2230"/>
        <v>0</v>
      </c>
      <c r="BC838" s="27">
        <f t="shared" si="2230"/>
        <v>0</v>
      </c>
      <c r="BD838" s="27">
        <f t="shared" si="2230"/>
        <v>0</v>
      </c>
      <c r="BE838" s="27">
        <f t="shared" si="2230"/>
        <v>0</v>
      </c>
      <c r="BF838" s="27">
        <f t="shared" si="2230"/>
        <v>0</v>
      </c>
      <c r="BG838" s="27">
        <f t="shared" si="2230"/>
        <v>0</v>
      </c>
      <c r="BH838" s="27">
        <f t="shared" si="2230"/>
        <v>0</v>
      </c>
      <c r="BI838" s="27">
        <f t="shared" si="2230"/>
        <v>0</v>
      </c>
      <c r="BJ838" s="27">
        <f t="shared" si="2230"/>
        <v>0</v>
      </c>
      <c r="BK838" s="120">
        <f t="shared" si="2230"/>
        <v>0</v>
      </c>
      <c r="BL838" s="93">
        <f t="shared" si="2230"/>
        <v>0</v>
      </c>
    </row>
    <row r="839" spans="1:65" s="60" customFormat="1" ht="42" customHeight="1" thickBot="1" x14ac:dyDescent="0.3">
      <c r="A839" s="72"/>
      <c r="B839" s="89"/>
      <c r="C839" s="23"/>
      <c r="D839" s="83"/>
      <c r="E839" s="23"/>
      <c r="F839" s="63"/>
      <c r="G839" s="24"/>
      <c r="H839" s="91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3"/>
      <c r="T839" s="23"/>
      <c r="U839" s="23"/>
      <c r="V839" s="23"/>
      <c r="W839" s="23"/>
      <c r="X839" s="23"/>
      <c r="Y839" s="23"/>
      <c r="Z839" s="89"/>
      <c r="AA839" s="23"/>
      <c r="AB839" s="23"/>
      <c r="AC839" s="23"/>
      <c r="AD839" s="46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8"/>
      <c r="AQ839" s="28"/>
      <c r="AR839" s="83"/>
      <c r="AS839" s="23"/>
      <c r="AT839" s="46"/>
      <c r="AU839" s="23"/>
      <c r="AV839" s="46"/>
      <c r="AW839" s="23"/>
      <c r="AX839" s="23"/>
      <c r="AY839" s="23"/>
      <c r="AZ839" s="23"/>
      <c r="BA839" s="23"/>
      <c r="BB839" s="23"/>
      <c r="BC839" s="23"/>
      <c r="BD839" s="23"/>
      <c r="BE839" s="23"/>
      <c r="BF839" s="23"/>
      <c r="BG839" s="23"/>
      <c r="BH839" s="23"/>
      <c r="BI839" s="23"/>
      <c r="BJ839" s="23"/>
      <c r="BK839" s="23"/>
      <c r="BL839" s="46"/>
    </row>
    <row r="840" spans="1:65" s="112" customFormat="1" ht="42" customHeight="1" thickBot="1" x14ac:dyDescent="0.2">
      <c r="A840" s="90"/>
      <c r="B840" s="94" t="s">
        <v>150</v>
      </c>
      <c r="C840" s="48"/>
      <c r="D840" s="95"/>
      <c r="E840" s="123"/>
      <c r="F840" s="124"/>
      <c r="G840" s="123"/>
      <c r="H840" s="124"/>
      <c r="I840" s="123"/>
      <c r="J840" s="19"/>
      <c r="K840" s="19"/>
      <c r="L840" s="19"/>
      <c r="M840" s="19"/>
      <c r="N840" s="19"/>
      <c r="O840" s="19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90"/>
      <c r="AA840" s="24"/>
      <c r="AB840" s="24"/>
      <c r="AC840" s="24"/>
      <c r="AD840" s="91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9"/>
      <c r="AQ840" s="29"/>
      <c r="AR840" s="63"/>
      <c r="AS840" s="24"/>
      <c r="AT840" s="91"/>
      <c r="AU840" s="24"/>
      <c r="AV840" s="91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91"/>
    </row>
    <row r="841" spans="1:65" s="112" customFormat="1" ht="42" customHeight="1" thickBot="1" x14ac:dyDescent="0.2">
      <c r="A841" s="90"/>
      <c r="B841" s="90" t="s">
        <v>135</v>
      </c>
      <c r="C841" s="24"/>
      <c r="D841" s="63"/>
      <c r="E841" s="24"/>
      <c r="F841" s="63"/>
      <c r="G841" s="24"/>
      <c r="H841" s="91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90"/>
      <c r="AA841" s="24"/>
      <c r="AB841" s="24"/>
      <c r="AC841" s="24"/>
      <c r="AD841" s="91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9"/>
      <c r="AQ841" s="29"/>
      <c r="AR841" s="63"/>
      <c r="AS841" s="24"/>
      <c r="AT841" s="125" t="s">
        <v>0</v>
      </c>
      <c r="AU841" s="126"/>
      <c r="AV841" s="125"/>
      <c r="AW841" s="126"/>
      <c r="AX841" s="126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45" t="s">
        <v>0</v>
      </c>
    </row>
    <row r="842" spans="1:65" s="60" customFormat="1" ht="21.75" customHeight="1" thickBot="1" x14ac:dyDescent="0.3">
      <c r="A842" s="194" t="s">
        <v>40</v>
      </c>
      <c r="B842" s="194"/>
      <c r="C842" s="55"/>
      <c r="D842" s="167"/>
      <c r="E842" s="55" t="s">
        <v>37</v>
      </c>
      <c r="F842" s="167"/>
      <c r="G842" s="55"/>
      <c r="H842" s="167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163"/>
      <c r="AA842" s="55"/>
      <c r="AB842" s="55"/>
      <c r="AC842" s="55"/>
      <c r="AD842" s="167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167"/>
      <c r="AS842" s="55"/>
      <c r="AT842" s="167"/>
      <c r="AU842" s="55"/>
      <c r="AV842" s="167"/>
      <c r="AW842" s="55"/>
      <c r="AX842" s="55"/>
      <c r="AY842" s="194" t="s">
        <v>39</v>
      </c>
      <c r="AZ842" s="194"/>
      <c r="BA842" s="194"/>
      <c r="BB842" s="194"/>
      <c r="BC842" s="194"/>
      <c r="BD842" s="194"/>
      <c r="BE842" s="194"/>
      <c r="BF842" s="194"/>
      <c r="BG842" s="194"/>
      <c r="BH842" s="194"/>
      <c r="BI842" s="194"/>
      <c r="BJ842" s="194"/>
      <c r="BK842" s="212" t="s">
        <v>118</v>
      </c>
      <c r="BL842" s="192"/>
    </row>
    <row r="843" spans="1:65" s="112" customFormat="1" ht="21.75" customHeight="1" thickBot="1" x14ac:dyDescent="0.2">
      <c r="A843" s="55"/>
      <c r="B843" s="163"/>
      <c r="C843" s="192" t="s">
        <v>119</v>
      </c>
      <c r="D843" s="192"/>
      <c r="E843" s="192"/>
      <c r="F843" s="192"/>
      <c r="G843" s="189" t="s">
        <v>132</v>
      </c>
      <c r="H843" s="189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92" t="s">
        <v>122</v>
      </c>
      <c r="T843" s="192"/>
      <c r="U843" s="192"/>
      <c r="V843" s="192"/>
      <c r="W843" s="192"/>
      <c r="X843" s="192"/>
      <c r="Y843" s="192"/>
      <c r="Z843" s="192"/>
      <c r="AA843" s="192"/>
      <c r="AB843" s="192"/>
      <c r="AC843" s="192"/>
      <c r="AD843" s="192"/>
      <c r="AE843" s="192" t="s">
        <v>111</v>
      </c>
      <c r="AF843" s="192"/>
      <c r="AG843" s="192" t="s">
        <v>28</v>
      </c>
      <c r="AH843" s="192"/>
      <c r="AI843" s="192" t="s">
        <v>29</v>
      </c>
      <c r="AJ843" s="192"/>
      <c r="AK843" s="192" t="s">
        <v>109</v>
      </c>
      <c r="AL843" s="192"/>
      <c r="AM843" s="192" t="s">
        <v>110</v>
      </c>
      <c r="AN843" s="192"/>
      <c r="AO843" s="192" t="s">
        <v>38</v>
      </c>
      <c r="AP843" s="192"/>
      <c r="AQ843" s="192" t="s">
        <v>145</v>
      </c>
      <c r="AR843" s="192"/>
      <c r="AS843" s="194" t="s">
        <v>19</v>
      </c>
      <c r="AT843" s="194"/>
      <c r="AU843" s="189" t="s">
        <v>120</v>
      </c>
      <c r="AV843" s="189"/>
      <c r="AW843" s="189" t="s">
        <v>146</v>
      </c>
      <c r="AX843" s="189"/>
      <c r="AY843" s="192" t="s">
        <v>108</v>
      </c>
      <c r="AZ843" s="192"/>
      <c r="BA843" s="192" t="s">
        <v>28</v>
      </c>
      <c r="BB843" s="192"/>
      <c r="BC843" s="192" t="s">
        <v>29</v>
      </c>
      <c r="BD843" s="192"/>
      <c r="BE843" s="192" t="s">
        <v>116</v>
      </c>
      <c r="BF843" s="192"/>
      <c r="BG843" s="192" t="s">
        <v>38</v>
      </c>
      <c r="BH843" s="192"/>
      <c r="BI843" s="192" t="s">
        <v>117</v>
      </c>
      <c r="BJ843" s="192"/>
      <c r="BK843" s="212"/>
      <c r="BL843" s="192"/>
    </row>
    <row r="844" spans="1:65" s="60" customFormat="1" ht="93" customHeight="1" thickBot="1" x14ac:dyDescent="0.3">
      <c r="A844" s="163"/>
      <c r="B844" s="163"/>
      <c r="C844" s="192"/>
      <c r="D844" s="192"/>
      <c r="E844" s="192"/>
      <c r="F844" s="192"/>
      <c r="G844" s="189"/>
      <c r="H844" s="189"/>
      <c r="I844" s="192" t="s">
        <v>112</v>
      </c>
      <c r="J844" s="192"/>
      <c r="K844" s="192" t="s">
        <v>113</v>
      </c>
      <c r="L844" s="192"/>
      <c r="M844" s="190" t="s">
        <v>137</v>
      </c>
      <c r="N844" s="190"/>
      <c r="O844" s="192" t="s">
        <v>114</v>
      </c>
      <c r="P844" s="192"/>
      <c r="Q844" s="192" t="s">
        <v>138</v>
      </c>
      <c r="R844" s="192"/>
      <c r="S844" s="192" t="s">
        <v>139</v>
      </c>
      <c r="T844" s="192"/>
      <c r="U844" s="192" t="s">
        <v>140</v>
      </c>
      <c r="V844" s="192"/>
      <c r="W844" s="192" t="s">
        <v>141</v>
      </c>
      <c r="X844" s="192"/>
      <c r="Y844" s="192" t="s">
        <v>143</v>
      </c>
      <c r="Z844" s="192"/>
      <c r="AA844" s="192" t="s">
        <v>142</v>
      </c>
      <c r="AB844" s="192"/>
      <c r="AC844" s="192" t="s">
        <v>115</v>
      </c>
      <c r="AD844" s="192"/>
      <c r="AE844" s="192"/>
      <c r="AF844" s="192"/>
      <c r="AG844" s="192"/>
      <c r="AH844" s="192"/>
      <c r="AI844" s="192"/>
      <c r="AJ844" s="192"/>
      <c r="AK844" s="192"/>
      <c r="AL844" s="192"/>
      <c r="AM844" s="192"/>
      <c r="AN844" s="192"/>
      <c r="AO844" s="192"/>
      <c r="AP844" s="192"/>
      <c r="AQ844" s="192"/>
      <c r="AR844" s="192"/>
      <c r="AS844" s="194"/>
      <c r="AT844" s="194"/>
      <c r="AU844" s="189"/>
      <c r="AV844" s="189"/>
      <c r="AW844" s="189"/>
      <c r="AX844" s="189"/>
      <c r="AY844" s="192"/>
      <c r="AZ844" s="192"/>
      <c r="BA844" s="192"/>
      <c r="BB844" s="192"/>
      <c r="BC844" s="192"/>
      <c r="BD844" s="192"/>
      <c r="BE844" s="192"/>
      <c r="BF844" s="192"/>
      <c r="BG844" s="192"/>
      <c r="BH844" s="192"/>
      <c r="BI844" s="192"/>
      <c r="BJ844" s="192"/>
      <c r="BK844" s="212"/>
      <c r="BL844" s="192"/>
    </row>
    <row r="845" spans="1:65" s="60" customFormat="1" ht="27.75" customHeight="1" thickBot="1" x14ac:dyDescent="0.3">
      <c r="A845" s="189" t="s">
        <v>70</v>
      </c>
      <c r="B845" s="216" t="s">
        <v>33</v>
      </c>
      <c r="C845" s="211">
        <v>1</v>
      </c>
      <c r="D845" s="211"/>
      <c r="E845" s="211">
        <v>2</v>
      </c>
      <c r="F845" s="211"/>
      <c r="G845" s="169"/>
      <c r="H845" s="169"/>
      <c r="I845" s="211">
        <v>3</v>
      </c>
      <c r="J845" s="211"/>
      <c r="K845" s="211">
        <v>4</v>
      </c>
      <c r="L845" s="211"/>
      <c r="M845" s="170"/>
      <c r="N845" s="170"/>
      <c r="O845" s="211" t="s">
        <v>136</v>
      </c>
      <c r="P845" s="211"/>
      <c r="Q845" s="192"/>
      <c r="R845" s="192"/>
      <c r="S845" s="195">
        <v>6</v>
      </c>
      <c r="T845" s="195"/>
      <c r="U845" s="195">
        <v>7</v>
      </c>
      <c r="V845" s="195"/>
      <c r="W845" s="195">
        <v>8</v>
      </c>
      <c r="X845" s="195"/>
      <c r="Y845" s="195">
        <v>9</v>
      </c>
      <c r="Z845" s="195"/>
      <c r="AA845" s="192"/>
      <c r="AB845" s="192"/>
      <c r="AC845" s="195" t="s">
        <v>144</v>
      </c>
      <c r="AD845" s="195"/>
      <c r="AE845" s="195">
        <v>11</v>
      </c>
      <c r="AF845" s="195"/>
      <c r="AG845" s="195">
        <v>12</v>
      </c>
      <c r="AH845" s="195"/>
      <c r="AI845" s="195">
        <v>13</v>
      </c>
      <c r="AJ845" s="195"/>
      <c r="AK845" s="195">
        <v>14</v>
      </c>
      <c r="AL845" s="195"/>
      <c r="AM845" s="195">
        <v>15</v>
      </c>
      <c r="AN845" s="195"/>
      <c r="AO845" s="195">
        <v>16</v>
      </c>
      <c r="AP845" s="195"/>
      <c r="AQ845" s="192"/>
      <c r="AR845" s="192"/>
      <c r="AS845" s="201" t="s">
        <v>134</v>
      </c>
      <c r="AT845" s="201"/>
      <c r="AU845" s="201" t="s">
        <v>121</v>
      </c>
      <c r="AV845" s="201"/>
      <c r="AW845" s="189"/>
      <c r="AX845" s="189"/>
      <c r="AY845" s="195">
        <v>18</v>
      </c>
      <c r="AZ845" s="195"/>
      <c r="BA845" s="195">
        <v>19</v>
      </c>
      <c r="BB845" s="195"/>
      <c r="BC845" s="195">
        <v>20</v>
      </c>
      <c r="BD845" s="195"/>
      <c r="BE845" s="195">
        <v>21</v>
      </c>
      <c r="BF845" s="195"/>
      <c r="BG845" s="195">
        <v>22</v>
      </c>
      <c r="BH845" s="195"/>
      <c r="BI845" s="201" t="s">
        <v>147</v>
      </c>
      <c r="BJ845" s="201"/>
      <c r="BK845" s="201" t="s">
        <v>148</v>
      </c>
      <c r="BL845" s="201"/>
    </row>
    <row r="846" spans="1:65" s="117" customFormat="1" ht="21.75" customHeight="1" thickBot="1" x14ac:dyDescent="0.3">
      <c r="A846" s="189"/>
      <c r="B846" s="216"/>
      <c r="C846" s="201" t="s">
        <v>1</v>
      </c>
      <c r="D846" s="201"/>
      <c r="E846" s="201" t="s">
        <v>1</v>
      </c>
      <c r="F846" s="201"/>
      <c r="G846" s="55" t="s">
        <v>1</v>
      </c>
      <c r="H846" s="55"/>
      <c r="I846" s="201" t="s">
        <v>1</v>
      </c>
      <c r="J846" s="201"/>
      <c r="K846" s="201" t="s">
        <v>1</v>
      </c>
      <c r="L846" s="201"/>
      <c r="M846" s="144" t="s">
        <v>1</v>
      </c>
      <c r="N846" s="144"/>
      <c r="O846" s="201" t="s">
        <v>1</v>
      </c>
      <c r="P846" s="201"/>
      <c r="Q846" s="201" t="s">
        <v>1</v>
      </c>
      <c r="R846" s="201"/>
      <c r="S846" s="194" t="s">
        <v>1</v>
      </c>
      <c r="T846" s="194"/>
      <c r="U846" s="194" t="s">
        <v>1</v>
      </c>
      <c r="V846" s="194"/>
      <c r="W846" s="194" t="s">
        <v>1</v>
      </c>
      <c r="X846" s="194"/>
      <c r="Y846" s="194" t="s">
        <v>17</v>
      </c>
      <c r="Z846" s="194"/>
      <c r="AA846" s="194" t="s">
        <v>1</v>
      </c>
      <c r="AB846" s="194"/>
      <c r="AC846" s="194" t="s">
        <v>1</v>
      </c>
      <c r="AD846" s="194"/>
      <c r="AE846" s="201" t="s">
        <v>35</v>
      </c>
      <c r="AF846" s="201"/>
      <c r="AG846" s="201" t="s">
        <v>35</v>
      </c>
      <c r="AH846" s="201"/>
      <c r="AI846" s="201" t="s">
        <v>35</v>
      </c>
      <c r="AJ846" s="201"/>
      <c r="AK846" s="201" t="s">
        <v>35</v>
      </c>
      <c r="AL846" s="201"/>
      <c r="AM846" s="201" t="s">
        <v>35</v>
      </c>
      <c r="AN846" s="201"/>
      <c r="AO846" s="201" t="s">
        <v>35</v>
      </c>
      <c r="AP846" s="201"/>
      <c r="AQ846" s="201" t="s">
        <v>35</v>
      </c>
      <c r="AR846" s="201"/>
      <c r="AS846" s="201" t="s">
        <v>17</v>
      </c>
      <c r="AT846" s="201"/>
      <c r="AU846" s="201" t="s">
        <v>17</v>
      </c>
      <c r="AV846" s="201"/>
      <c r="AW846" s="201" t="s">
        <v>17</v>
      </c>
      <c r="AX846" s="201"/>
      <c r="AY846" s="201" t="s">
        <v>17</v>
      </c>
      <c r="AZ846" s="201"/>
      <c r="BA846" s="201" t="s">
        <v>17</v>
      </c>
      <c r="BB846" s="201"/>
      <c r="BC846" s="201" t="s">
        <v>17</v>
      </c>
      <c r="BD846" s="201"/>
      <c r="BE846" s="201" t="s">
        <v>17</v>
      </c>
      <c r="BF846" s="201"/>
      <c r="BG846" s="201" t="s">
        <v>17</v>
      </c>
      <c r="BH846" s="201"/>
      <c r="BI846" s="201" t="s">
        <v>1</v>
      </c>
      <c r="BJ846" s="201"/>
      <c r="BK846" s="201" t="s">
        <v>16</v>
      </c>
      <c r="BL846" s="201"/>
    </row>
    <row r="847" spans="1:65" s="60" customFormat="1" ht="21.75" customHeight="1" thickBot="1" x14ac:dyDescent="0.3">
      <c r="A847" s="169"/>
      <c r="B847" s="171"/>
      <c r="C847" s="189" t="s">
        <v>36</v>
      </c>
      <c r="D847" s="189"/>
      <c r="E847" s="189" t="s">
        <v>131</v>
      </c>
      <c r="F847" s="189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194"/>
      <c r="T847" s="194"/>
      <c r="U847" s="194"/>
      <c r="V847" s="194"/>
      <c r="W847" s="194"/>
      <c r="X847" s="194"/>
      <c r="Y847" s="194"/>
      <c r="Z847" s="194"/>
      <c r="AA847" s="194"/>
      <c r="AB847" s="194"/>
      <c r="AC847" s="194"/>
      <c r="AD847" s="194"/>
      <c r="AE847" s="144"/>
      <c r="AF847" s="144"/>
      <c r="AG847" s="144"/>
      <c r="AH847" s="144"/>
      <c r="AI847" s="144"/>
      <c r="AJ847" s="144"/>
      <c r="AK847" s="144"/>
      <c r="AL847" s="144"/>
      <c r="AM847" s="144"/>
      <c r="AN847" s="144"/>
      <c r="AO847" s="144"/>
      <c r="AP847" s="144"/>
      <c r="AQ847" s="55"/>
      <c r="AR847" s="167"/>
      <c r="AS847" s="144"/>
      <c r="AT847" s="172"/>
      <c r="AU847" s="144"/>
      <c r="AV847" s="172"/>
      <c r="AW847" s="55"/>
      <c r="AX847" s="55"/>
      <c r="AY847" s="144"/>
      <c r="AZ847" s="144"/>
      <c r="BA847" s="144"/>
      <c r="BB847" s="144"/>
      <c r="BC847" s="144"/>
      <c r="BD847" s="144"/>
      <c r="BE847" s="144"/>
      <c r="BF847" s="144"/>
      <c r="BG847" s="144"/>
      <c r="BH847" s="144"/>
      <c r="BI847" s="144"/>
      <c r="BJ847" s="144"/>
      <c r="BK847" s="144"/>
      <c r="BL847" s="172"/>
    </row>
    <row r="848" spans="1:65" s="60" customFormat="1" ht="21.75" customHeight="1" thickBot="1" x14ac:dyDescent="0.3">
      <c r="A848" s="163"/>
      <c r="B848" s="163"/>
      <c r="C848" s="55" t="s">
        <v>2</v>
      </c>
      <c r="D848" s="167" t="s">
        <v>3</v>
      </c>
      <c r="E848" s="55" t="s">
        <v>2</v>
      </c>
      <c r="F848" s="167" t="s">
        <v>3</v>
      </c>
      <c r="G848" s="55" t="s">
        <v>2</v>
      </c>
      <c r="H848" s="167" t="s">
        <v>3</v>
      </c>
      <c r="I848" s="55" t="s">
        <v>2</v>
      </c>
      <c r="J848" s="55" t="s">
        <v>3</v>
      </c>
      <c r="K848" s="55" t="s">
        <v>2</v>
      </c>
      <c r="L848" s="55" t="s">
        <v>3</v>
      </c>
      <c r="M848" s="55" t="s">
        <v>2</v>
      </c>
      <c r="N848" s="55" t="s">
        <v>3</v>
      </c>
      <c r="O848" s="55" t="s">
        <v>2</v>
      </c>
      <c r="P848" s="55" t="s">
        <v>3</v>
      </c>
      <c r="Q848" s="55" t="s">
        <v>2</v>
      </c>
      <c r="R848" s="55" t="s">
        <v>3</v>
      </c>
      <c r="S848" s="144" t="s">
        <v>2</v>
      </c>
      <c r="T848" s="144" t="s">
        <v>3</v>
      </c>
      <c r="U848" s="144" t="s">
        <v>2</v>
      </c>
      <c r="V848" s="144" t="s">
        <v>3</v>
      </c>
      <c r="W848" s="144" t="s">
        <v>2</v>
      </c>
      <c r="X848" s="144" t="s">
        <v>3</v>
      </c>
      <c r="Y848" s="144" t="s">
        <v>2</v>
      </c>
      <c r="Z848" s="173" t="s">
        <v>3</v>
      </c>
      <c r="AA848" s="144" t="s">
        <v>2</v>
      </c>
      <c r="AB848" s="144" t="s">
        <v>3</v>
      </c>
      <c r="AC848" s="144" t="s">
        <v>2</v>
      </c>
      <c r="AD848" s="172" t="s">
        <v>3</v>
      </c>
      <c r="AE848" s="55" t="s">
        <v>2</v>
      </c>
      <c r="AF848" s="55" t="s">
        <v>3</v>
      </c>
      <c r="AG848" s="55" t="s">
        <v>2</v>
      </c>
      <c r="AH848" s="55" t="s">
        <v>3</v>
      </c>
      <c r="AI848" s="55" t="s">
        <v>2</v>
      </c>
      <c r="AJ848" s="55" t="s">
        <v>3</v>
      </c>
      <c r="AK848" s="55" t="s">
        <v>2</v>
      </c>
      <c r="AL848" s="55" t="s">
        <v>3</v>
      </c>
      <c r="AM848" s="55" t="s">
        <v>2</v>
      </c>
      <c r="AN848" s="55" t="s">
        <v>3</v>
      </c>
      <c r="AO848" s="55" t="s">
        <v>2</v>
      </c>
      <c r="AP848" s="55" t="s">
        <v>3</v>
      </c>
      <c r="AQ848" s="55" t="s">
        <v>2</v>
      </c>
      <c r="AR848" s="167" t="s">
        <v>3</v>
      </c>
      <c r="AS848" s="55" t="s">
        <v>2</v>
      </c>
      <c r="AT848" s="167" t="s">
        <v>3</v>
      </c>
      <c r="AU848" s="55" t="s">
        <v>2</v>
      </c>
      <c r="AV848" s="167" t="s">
        <v>3</v>
      </c>
      <c r="AW848" s="55" t="s">
        <v>2</v>
      </c>
      <c r="AX848" s="55" t="s">
        <v>3</v>
      </c>
      <c r="AY848" s="55" t="s">
        <v>2</v>
      </c>
      <c r="AZ848" s="55" t="s">
        <v>3</v>
      </c>
      <c r="BA848" s="55" t="s">
        <v>2</v>
      </c>
      <c r="BB848" s="55" t="s">
        <v>3</v>
      </c>
      <c r="BC848" s="55" t="s">
        <v>2</v>
      </c>
      <c r="BD848" s="55" t="s">
        <v>3</v>
      </c>
      <c r="BE848" s="55" t="s">
        <v>2</v>
      </c>
      <c r="BF848" s="55" t="s">
        <v>3</v>
      </c>
      <c r="BG848" s="55" t="s">
        <v>2</v>
      </c>
      <c r="BH848" s="55" t="s">
        <v>3</v>
      </c>
      <c r="BI848" s="55" t="s">
        <v>2</v>
      </c>
      <c r="BJ848" s="55" t="s">
        <v>3</v>
      </c>
      <c r="BK848" s="144" t="s">
        <v>2</v>
      </c>
      <c r="BL848" s="167" t="s">
        <v>3</v>
      </c>
    </row>
    <row r="849" spans="1:64" s="60" customFormat="1" ht="27" customHeight="1" thickBot="1" x14ac:dyDescent="0.3">
      <c r="A849" s="14" t="s">
        <v>72</v>
      </c>
      <c r="B849" s="66" t="s">
        <v>73</v>
      </c>
      <c r="C849" s="28"/>
      <c r="D849" s="83"/>
      <c r="E849" s="19"/>
      <c r="F849" s="45"/>
      <c r="G849" s="19"/>
      <c r="H849" s="45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4"/>
      <c r="T849" s="14"/>
      <c r="U849" s="14"/>
      <c r="V849" s="14"/>
      <c r="W849" s="14"/>
      <c r="X849" s="14"/>
      <c r="Y849" s="14"/>
      <c r="Z849" s="54"/>
      <c r="AA849" s="14"/>
      <c r="AB849" s="14"/>
      <c r="AC849" s="14"/>
      <c r="AD849" s="62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62"/>
      <c r="AS849" s="14"/>
      <c r="AT849" s="62"/>
      <c r="AU849" s="14"/>
      <c r="AV849" s="62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62"/>
    </row>
    <row r="850" spans="1:64" s="60" customFormat="1" ht="27" customHeight="1" thickBot="1" x14ac:dyDescent="0.3">
      <c r="A850" s="14" t="s">
        <v>74</v>
      </c>
      <c r="B850" s="66" t="s">
        <v>75</v>
      </c>
      <c r="C850" s="28"/>
      <c r="D850" s="83"/>
      <c r="E850" s="19"/>
      <c r="F850" s="45"/>
      <c r="G850" s="19"/>
      <c r="H850" s="45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4"/>
      <c r="T850" s="14"/>
      <c r="U850" s="14"/>
      <c r="V850" s="14"/>
      <c r="W850" s="14"/>
      <c r="X850" s="14"/>
      <c r="Y850" s="14"/>
      <c r="Z850" s="54"/>
      <c r="AA850" s="14"/>
      <c r="AB850" s="14"/>
      <c r="AC850" s="14"/>
      <c r="AD850" s="62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62"/>
      <c r="AS850" s="14"/>
      <c r="AT850" s="62"/>
      <c r="AU850" s="14"/>
      <c r="AV850" s="62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62"/>
    </row>
    <row r="851" spans="1:64" s="60" customFormat="1" ht="27" customHeight="1" thickBot="1" x14ac:dyDescent="0.3">
      <c r="A851" s="14" t="s">
        <v>76</v>
      </c>
      <c r="B851" s="54" t="s">
        <v>41</v>
      </c>
      <c r="C851" s="19">
        <f t="shared" ref="C851:AH851" si="2231">C28</f>
        <v>54275</v>
      </c>
      <c r="D851" s="45">
        <f t="shared" si="2231"/>
        <v>14867790</v>
      </c>
      <c r="E851" s="19">
        <f t="shared" si="2231"/>
        <v>15107</v>
      </c>
      <c r="F851" s="45">
        <f t="shared" si="2231"/>
        <v>4904796</v>
      </c>
      <c r="G851" s="19">
        <f t="shared" si="2231"/>
        <v>11537</v>
      </c>
      <c r="H851" s="45">
        <f t="shared" si="2231"/>
        <v>2621704</v>
      </c>
      <c r="I851" s="19">
        <f t="shared" si="2231"/>
        <v>4084</v>
      </c>
      <c r="J851" s="45">
        <f t="shared" si="2231"/>
        <v>591619</v>
      </c>
      <c r="K851" s="19">
        <f t="shared" si="2231"/>
        <v>3698</v>
      </c>
      <c r="L851" s="45">
        <f t="shared" si="2231"/>
        <v>1410820</v>
      </c>
      <c r="M851" s="19">
        <f t="shared" si="2231"/>
        <v>136</v>
      </c>
      <c r="N851" s="45">
        <f t="shared" si="2231"/>
        <v>87439</v>
      </c>
      <c r="O851" s="19">
        <f t="shared" si="2231"/>
        <v>77164</v>
      </c>
      <c r="P851" s="19">
        <f t="shared" si="2231"/>
        <v>21775025</v>
      </c>
      <c r="Q851" s="19">
        <f t="shared" si="2231"/>
        <v>64497</v>
      </c>
      <c r="R851" s="45">
        <f t="shared" si="2231"/>
        <v>12061420</v>
      </c>
      <c r="S851" s="19">
        <f t="shared" si="2231"/>
        <v>10736</v>
      </c>
      <c r="T851" s="45">
        <f t="shared" si="2231"/>
        <v>4073706</v>
      </c>
      <c r="U851" s="19">
        <f t="shared" si="2231"/>
        <v>3716</v>
      </c>
      <c r="V851" s="45">
        <f t="shared" si="2231"/>
        <v>5263384</v>
      </c>
      <c r="W851" s="19">
        <f t="shared" si="2231"/>
        <v>516</v>
      </c>
      <c r="X851" s="45">
        <f t="shared" si="2231"/>
        <v>4034697</v>
      </c>
      <c r="Y851" s="19">
        <f t="shared" si="2231"/>
        <v>4653</v>
      </c>
      <c r="Z851" s="45">
        <f t="shared" si="2231"/>
        <v>1155429</v>
      </c>
      <c r="AA851" s="19">
        <f t="shared" si="2231"/>
        <v>57</v>
      </c>
      <c r="AB851" s="45">
        <f t="shared" si="2231"/>
        <v>49556</v>
      </c>
      <c r="AC851" s="19">
        <f t="shared" si="2231"/>
        <v>19621</v>
      </c>
      <c r="AD851" s="45">
        <f t="shared" si="2231"/>
        <v>14527216</v>
      </c>
      <c r="AE851" s="19">
        <f t="shared" si="2231"/>
        <v>105</v>
      </c>
      <c r="AF851" s="45">
        <f t="shared" si="2231"/>
        <v>352426</v>
      </c>
      <c r="AG851" s="19">
        <f t="shared" si="2231"/>
        <v>2141</v>
      </c>
      <c r="AH851" s="45">
        <f t="shared" si="2231"/>
        <v>892418</v>
      </c>
      <c r="AI851" s="19">
        <f t="shared" ref="AI851:BL851" si="2232">AI28</f>
        <v>5476</v>
      </c>
      <c r="AJ851" s="45">
        <f t="shared" si="2232"/>
        <v>4734259</v>
      </c>
      <c r="AK851" s="19">
        <f t="shared" si="2232"/>
        <v>1588</v>
      </c>
      <c r="AL851" s="45">
        <f t="shared" si="2232"/>
        <v>457728</v>
      </c>
      <c r="AM851" s="19">
        <f t="shared" si="2232"/>
        <v>1504</v>
      </c>
      <c r="AN851" s="45">
        <f t="shared" si="2232"/>
        <v>83839</v>
      </c>
      <c r="AO851" s="19">
        <f t="shared" si="2232"/>
        <v>14656</v>
      </c>
      <c r="AP851" s="45">
        <f t="shared" si="2232"/>
        <v>1826379</v>
      </c>
      <c r="AQ851" s="19">
        <f t="shared" si="2232"/>
        <v>244</v>
      </c>
      <c r="AR851" s="45">
        <f t="shared" si="2232"/>
        <v>92349</v>
      </c>
      <c r="AS851" s="19">
        <f t="shared" si="2232"/>
        <v>122255</v>
      </c>
      <c r="AT851" s="45">
        <f t="shared" si="2232"/>
        <v>44649290</v>
      </c>
      <c r="AU851" s="19">
        <f t="shared" si="2232"/>
        <v>78598</v>
      </c>
      <c r="AV851" s="45">
        <f t="shared" si="2232"/>
        <v>17874373</v>
      </c>
      <c r="AW851" s="19">
        <f t="shared" si="2232"/>
        <v>9732</v>
      </c>
      <c r="AX851" s="45">
        <f t="shared" si="2232"/>
        <v>3237985</v>
      </c>
      <c r="AY851" s="19">
        <f t="shared" si="2232"/>
        <v>0</v>
      </c>
      <c r="AZ851" s="45">
        <f t="shared" si="2232"/>
        <v>0</v>
      </c>
      <c r="BA851" s="19">
        <f t="shared" si="2232"/>
        <v>228</v>
      </c>
      <c r="BB851" s="45">
        <f t="shared" si="2232"/>
        <v>483267</v>
      </c>
      <c r="BC851" s="19">
        <f t="shared" si="2232"/>
        <v>517</v>
      </c>
      <c r="BD851" s="45">
        <f t="shared" si="2232"/>
        <v>1563387</v>
      </c>
      <c r="BE851" s="19">
        <f t="shared" si="2232"/>
        <v>12869</v>
      </c>
      <c r="BF851" s="45">
        <f t="shared" si="2232"/>
        <v>5257557</v>
      </c>
      <c r="BG851" s="19">
        <f t="shared" si="2232"/>
        <v>20694</v>
      </c>
      <c r="BH851" s="45">
        <f t="shared" si="2232"/>
        <v>5122930</v>
      </c>
      <c r="BI851" s="19">
        <f t="shared" si="2232"/>
        <v>34308</v>
      </c>
      <c r="BJ851" s="45">
        <f t="shared" si="2232"/>
        <v>12427141</v>
      </c>
      <c r="BK851" s="19">
        <f t="shared" si="2232"/>
        <v>156563</v>
      </c>
      <c r="BL851" s="45">
        <f t="shared" si="2232"/>
        <v>57076431</v>
      </c>
    </row>
    <row r="852" spans="1:64" s="60" customFormat="1" ht="27" customHeight="1" thickBot="1" x14ac:dyDescent="0.3">
      <c r="A852" s="14" t="s">
        <v>77</v>
      </c>
      <c r="B852" s="54" t="s">
        <v>42</v>
      </c>
      <c r="C852" s="19">
        <f t="shared" ref="C852:AH852" si="2233">C50</f>
        <v>32210</v>
      </c>
      <c r="D852" s="45">
        <f t="shared" si="2233"/>
        <v>9391907</v>
      </c>
      <c r="E852" s="19">
        <f t="shared" si="2233"/>
        <v>5702</v>
      </c>
      <c r="F852" s="45">
        <f t="shared" si="2233"/>
        <v>2433164</v>
      </c>
      <c r="G852" s="19">
        <f t="shared" si="2233"/>
        <v>5337</v>
      </c>
      <c r="H852" s="45">
        <f t="shared" si="2233"/>
        <v>1940773</v>
      </c>
      <c r="I852" s="19">
        <f t="shared" si="2233"/>
        <v>2991</v>
      </c>
      <c r="J852" s="45">
        <f t="shared" si="2233"/>
        <v>578813</v>
      </c>
      <c r="K852" s="19">
        <f t="shared" si="2233"/>
        <v>3573</v>
      </c>
      <c r="L852" s="45">
        <f t="shared" si="2233"/>
        <v>1331093</v>
      </c>
      <c r="M852" s="19">
        <f t="shared" si="2233"/>
        <v>155</v>
      </c>
      <c r="N852" s="45">
        <f t="shared" si="2233"/>
        <v>54211</v>
      </c>
      <c r="O852" s="19">
        <f t="shared" si="2233"/>
        <v>44476</v>
      </c>
      <c r="P852" s="19">
        <f t="shared" si="2233"/>
        <v>13734977</v>
      </c>
      <c r="Q852" s="19">
        <f t="shared" si="2233"/>
        <v>37220</v>
      </c>
      <c r="R852" s="45">
        <f t="shared" si="2233"/>
        <v>7614237</v>
      </c>
      <c r="S852" s="19">
        <f t="shared" si="2233"/>
        <v>4513</v>
      </c>
      <c r="T852" s="45">
        <f t="shared" si="2233"/>
        <v>3225807</v>
      </c>
      <c r="U852" s="19">
        <f t="shared" si="2233"/>
        <v>1505</v>
      </c>
      <c r="V852" s="45">
        <f t="shared" si="2233"/>
        <v>3078704</v>
      </c>
      <c r="W852" s="19">
        <f t="shared" si="2233"/>
        <v>272</v>
      </c>
      <c r="X852" s="45">
        <f t="shared" si="2233"/>
        <v>2173422</v>
      </c>
      <c r="Y852" s="19">
        <f t="shared" si="2233"/>
        <v>1162</v>
      </c>
      <c r="Z852" s="45">
        <f t="shared" si="2233"/>
        <v>626537</v>
      </c>
      <c r="AA852" s="19">
        <f t="shared" si="2233"/>
        <v>82</v>
      </c>
      <c r="AB852" s="45">
        <f t="shared" si="2233"/>
        <v>33576</v>
      </c>
      <c r="AC852" s="19">
        <f t="shared" si="2233"/>
        <v>7452</v>
      </c>
      <c r="AD852" s="45">
        <f t="shared" si="2233"/>
        <v>9104470</v>
      </c>
      <c r="AE852" s="19">
        <f t="shared" si="2233"/>
        <v>79</v>
      </c>
      <c r="AF852" s="45">
        <f t="shared" si="2233"/>
        <v>107990</v>
      </c>
      <c r="AG852" s="19">
        <f t="shared" si="2233"/>
        <v>1235</v>
      </c>
      <c r="AH852" s="45">
        <f t="shared" si="2233"/>
        <v>594504</v>
      </c>
      <c r="AI852" s="19">
        <f t="shared" ref="AI852:BL852" si="2234">AI50</f>
        <v>3051</v>
      </c>
      <c r="AJ852" s="45">
        <f t="shared" si="2234"/>
        <v>2731075</v>
      </c>
      <c r="AK852" s="19">
        <f t="shared" si="2234"/>
        <v>974</v>
      </c>
      <c r="AL852" s="45">
        <f t="shared" si="2234"/>
        <v>240661</v>
      </c>
      <c r="AM852" s="19">
        <f t="shared" si="2234"/>
        <v>628</v>
      </c>
      <c r="AN852" s="45">
        <f t="shared" si="2234"/>
        <v>33664</v>
      </c>
      <c r="AO852" s="19">
        <f t="shared" si="2234"/>
        <v>8200</v>
      </c>
      <c r="AP852" s="45">
        <f t="shared" si="2234"/>
        <v>752948</v>
      </c>
      <c r="AQ852" s="19">
        <f t="shared" si="2234"/>
        <v>110</v>
      </c>
      <c r="AR852" s="45">
        <f t="shared" si="2234"/>
        <v>57079</v>
      </c>
      <c r="AS852" s="19">
        <f t="shared" si="2234"/>
        <v>66095</v>
      </c>
      <c r="AT852" s="45">
        <f t="shared" si="2234"/>
        <v>27300289</v>
      </c>
      <c r="AU852" s="19">
        <f t="shared" si="2234"/>
        <v>42237</v>
      </c>
      <c r="AV852" s="45">
        <f t="shared" si="2234"/>
        <v>10878866</v>
      </c>
      <c r="AW852" s="19">
        <f t="shared" si="2234"/>
        <v>5860</v>
      </c>
      <c r="AX852" s="45">
        <f t="shared" si="2234"/>
        <v>1772018</v>
      </c>
      <c r="AY852" s="19">
        <f t="shared" si="2234"/>
        <v>0</v>
      </c>
      <c r="AZ852" s="45">
        <f t="shared" si="2234"/>
        <v>0</v>
      </c>
      <c r="BA852" s="19">
        <f t="shared" si="2234"/>
        <v>118</v>
      </c>
      <c r="BB852" s="45">
        <f t="shared" si="2234"/>
        <v>259189</v>
      </c>
      <c r="BC852" s="19">
        <f t="shared" si="2234"/>
        <v>256</v>
      </c>
      <c r="BD852" s="45">
        <f t="shared" si="2234"/>
        <v>775208</v>
      </c>
      <c r="BE852" s="19">
        <f t="shared" si="2234"/>
        <v>7814</v>
      </c>
      <c r="BF852" s="45">
        <f t="shared" si="2234"/>
        <v>3489052</v>
      </c>
      <c r="BG852" s="19">
        <f t="shared" si="2234"/>
        <v>10689</v>
      </c>
      <c r="BH852" s="45">
        <f t="shared" si="2234"/>
        <v>3453406</v>
      </c>
      <c r="BI852" s="19">
        <f t="shared" si="2234"/>
        <v>18877</v>
      </c>
      <c r="BJ852" s="45">
        <f t="shared" si="2234"/>
        <v>7976855</v>
      </c>
      <c r="BK852" s="19">
        <f t="shared" si="2234"/>
        <v>84972</v>
      </c>
      <c r="BL852" s="45">
        <f t="shared" si="2234"/>
        <v>35277144</v>
      </c>
    </row>
    <row r="853" spans="1:64" s="60" customFormat="1" ht="27" customHeight="1" thickBot="1" x14ac:dyDescent="0.3">
      <c r="A853" s="14" t="s">
        <v>78</v>
      </c>
      <c r="B853" s="54" t="s">
        <v>79</v>
      </c>
      <c r="C853" s="19">
        <f t="shared" ref="C853:AH853" si="2235">C72</f>
        <v>5083</v>
      </c>
      <c r="D853" s="45">
        <f t="shared" si="2235"/>
        <v>1188937</v>
      </c>
      <c r="E853" s="19">
        <f t="shared" si="2235"/>
        <v>703</v>
      </c>
      <c r="F853" s="45">
        <f t="shared" si="2235"/>
        <v>348004</v>
      </c>
      <c r="G853" s="19">
        <f t="shared" si="2235"/>
        <v>496</v>
      </c>
      <c r="H853" s="45">
        <f t="shared" si="2235"/>
        <v>159374</v>
      </c>
      <c r="I853" s="19">
        <f t="shared" si="2235"/>
        <v>578</v>
      </c>
      <c r="J853" s="45">
        <f t="shared" si="2235"/>
        <v>33490</v>
      </c>
      <c r="K853" s="19">
        <f t="shared" si="2235"/>
        <v>595</v>
      </c>
      <c r="L853" s="45">
        <f t="shared" si="2235"/>
        <v>254130</v>
      </c>
      <c r="M853" s="19">
        <f t="shared" si="2235"/>
        <v>19</v>
      </c>
      <c r="N853" s="45">
        <f t="shared" si="2235"/>
        <v>5911</v>
      </c>
      <c r="O853" s="19">
        <f t="shared" si="2235"/>
        <v>6959</v>
      </c>
      <c r="P853" s="19">
        <f t="shared" si="2235"/>
        <v>1824561</v>
      </c>
      <c r="Q853" s="19">
        <f t="shared" si="2235"/>
        <v>5818</v>
      </c>
      <c r="R853" s="45">
        <f t="shared" si="2235"/>
        <v>983343</v>
      </c>
      <c r="S853" s="19">
        <f t="shared" si="2235"/>
        <v>588</v>
      </c>
      <c r="T853" s="45">
        <f t="shared" si="2235"/>
        <v>458132</v>
      </c>
      <c r="U853" s="19">
        <f t="shared" si="2235"/>
        <v>232</v>
      </c>
      <c r="V853" s="45">
        <f t="shared" si="2235"/>
        <v>471631</v>
      </c>
      <c r="W853" s="19">
        <f t="shared" si="2235"/>
        <v>37</v>
      </c>
      <c r="X853" s="45">
        <f t="shared" si="2235"/>
        <v>157130</v>
      </c>
      <c r="Y853" s="19">
        <f t="shared" si="2235"/>
        <v>211</v>
      </c>
      <c r="Z853" s="45">
        <f t="shared" si="2235"/>
        <v>86423</v>
      </c>
      <c r="AA853" s="19">
        <f t="shared" si="2235"/>
        <v>16</v>
      </c>
      <c r="AB853" s="45">
        <f t="shared" si="2235"/>
        <v>7279</v>
      </c>
      <c r="AC853" s="19">
        <f t="shared" si="2235"/>
        <v>1068</v>
      </c>
      <c r="AD853" s="45">
        <f t="shared" si="2235"/>
        <v>1173316</v>
      </c>
      <c r="AE853" s="19">
        <f t="shared" si="2235"/>
        <v>8</v>
      </c>
      <c r="AF853" s="45">
        <f t="shared" si="2235"/>
        <v>101588</v>
      </c>
      <c r="AG853" s="19">
        <f t="shared" si="2235"/>
        <v>213</v>
      </c>
      <c r="AH853" s="45">
        <f t="shared" si="2235"/>
        <v>66640</v>
      </c>
      <c r="AI853" s="19">
        <f t="shared" ref="AI853:BL853" si="2236">AI72</f>
        <v>412</v>
      </c>
      <c r="AJ853" s="45">
        <f t="shared" si="2236"/>
        <v>370826</v>
      </c>
      <c r="AK853" s="19">
        <f t="shared" si="2236"/>
        <v>140</v>
      </c>
      <c r="AL853" s="45">
        <f t="shared" si="2236"/>
        <v>36157</v>
      </c>
      <c r="AM853" s="19">
        <f t="shared" si="2236"/>
        <v>76</v>
      </c>
      <c r="AN853" s="45">
        <f t="shared" si="2236"/>
        <v>3089</v>
      </c>
      <c r="AO853" s="19">
        <f t="shared" si="2236"/>
        <v>2028</v>
      </c>
      <c r="AP853" s="45">
        <f t="shared" si="2236"/>
        <v>191666</v>
      </c>
      <c r="AQ853" s="19">
        <f t="shared" si="2236"/>
        <v>17</v>
      </c>
      <c r="AR853" s="45">
        <f t="shared" si="2236"/>
        <v>13225</v>
      </c>
      <c r="AS853" s="19">
        <f t="shared" si="2236"/>
        <v>10904</v>
      </c>
      <c r="AT853" s="45">
        <f t="shared" si="2236"/>
        <v>3767843</v>
      </c>
      <c r="AU853" s="19">
        <f t="shared" si="2236"/>
        <v>6940</v>
      </c>
      <c r="AV853" s="45">
        <f t="shared" si="2236"/>
        <v>1492003</v>
      </c>
      <c r="AW853" s="19">
        <f t="shared" si="2236"/>
        <v>775</v>
      </c>
      <c r="AX853" s="45">
        <f t="shared" si="2236"/>
        <v>227154</v>
      </c>
      <c r="AY853" s="19">
        <f t="shared" si="2236"/>
        <v>0</v>
      </c>
      <c r="AZ853" s="45">
        <f t="shared" si="2236"/>
        <v>0</v>
      </c>
      <c r="BA853" s="19">
        <f t="shared" si="2236"/>
        <v>7</v>
      </c>
      <c r="BB853" s="45">
        <f t="shared" si="2236"/>
        <v>16435</v>
      </c>
      <c r="BC853" s="19">
        <f t="shared" si="2236"/>
        <v>32</v>
      </c>
      <c r="BD853" s="45">
        <f t="shared" si="2236"/>
        <v>98282</v>
      </c>
      <c r="BE853" s="19">
        <f t="shared" si="2236"/>
        <v>1206</v>
      </c>
      <c r="BF853" s="45">
        <f t="shared" si="2236"/>
        <v>607198</v>
      </c>
      <c r="BG853" s="19">
        <f t="shared" si="2236"/>
        <v>1764</v>
      </c>
      <c r="BH853" s="45">
        <f t="shared" si="2236"/>
        <v>518341</v>
      </c>
      <c r="BI853" s="19">
        <f t="shared" si="2236"/>
        <v>3009</v>
      </c>
      <c r="BJ853" s="45">
        <f t="shared" si="2236"/>
        <v>1240256</v>
      </c>
      <c r="BK853" s="19">
        <f t="shared" si="2236"/>
        <v>13913</v>
      </c>
      <c r="BL853" s="45">
        <f t="shared" si="2236"/>
        <v>5008099</v>
      </c>
    </row>
    <row r="854" spans="1:64" s="60" customFormat="1" ht="27" customHeight="1" thickBot="1" x14ac:dyDescent="0.3">
      <c r="A854" s="14" t="s">
        <v>80</v>
      </c>
      <c r="B854" s="54" t="s">
        <v>43</v>
      </c>
      <c r="C854" s="19">
        <f t="shared" ref="C854:AH854" si="2237">C94</f>
        <v>4414</v>
      </c>
      <c r="D854" s="45">
        <f t="shared" si="2237"/>
        <v>953889</v>
      </c>
      <c r="E854" s="19">
        <f t="shared" si="2237"/>
        <v>623</v>
      </c>
      <c r="F854" s="45">
        <f t="shared" si="2237"/>
        <v>278407</v>
      </c>
      <c r="G854" s="19">
        <f t="shared" si="2237"/>
        <v>651</v>
      </c>
      <c r="H854" s="45">
        <f t="shared" si="2237"/>
        <v>150150</v>
      </c>
      <c r="I854" s="19">
        <f t="shared" si="2237"/>
        <v>564</v>
      </c>
      <c r="J854" s="45">
        <f t="shared" si="2237"/>
        <v>43958</v>
      </c>
      <c r="K854" s="19">
        <f t="shared" si="2237"/>
        <v>548</v>
      </c>
      <c r="L854" s="45">
        <f t="shared" si="2237"/>
        <v>251090</v>
      </c>
      <c r="M854" s="19">
        <f t="shared" si="2237"/>
        <v>15</v>
      </c>
      <c r="N854" s="45">
        <f t="shared" si="2237"/>
        <v>4346</v>
      </c>
      <c r="O854" s="19">
        <f t="shared" si="2237"/>
        <v>6149</v>
      </c>
      <c r="P854" s="19">
        <f t="shared" si="2237"/>
        <v>1527344</v>
      </c>
      <c r="Q854" s="19">
        <f t="shared" si="2237"/>
        <v>5144</v>
      </c>
      <c r="R854" s="45">
        <f t="shared" si="2237"/>
        <v>829240</v>
      </c>
      <c r="S854" s="19">
        <f t="shared" si="2237"/>
        <v>524</v>
      </c>
      <c r="T854" s="45">
        <f t="shared" si="2237"/>
        <v>468170</v>
      </c>
      <c r="U854" s="19">
        <f t="shared" si="2237"/>
        <v>147</v>
      </c>
      <c r="V854" s="45">
        <f t="shared" si="2237"/>
        <v>353814</v>
      </c>
      <c r="W854" s="19">
        <f t="shared" si="2237"/>
        <v>37</v>
      </c>
      <c r="X854" s="45">
        <f t="shared" si="2237"/>
        <v>211461</v>
      </c>
      <c r="Y854" s="19">
        <f t="shared" si="2237"/>
        <v>141</v>
      </c>
      <c r="Z854" s="45">
        <f t="shared" si="2237"/>
        <v>56603</v>
      </c>
      <c r="AA854" s="19">
        <f t="shared" si="2237"/>
        <v>9</v>
      </c>
      <c r="AB854" s="45">
        <f t="shared" si="2237"/>
        <v>4714</v>
      </c>
      <c r="AC854" s="19">
        <f t="shared" si="2237"/>
        <v>849</v>
      </c>
      <c r="AD854" s="45">
        <f t="shared" si="2237"/>
        <v>1090048</v>
      </c>
      <c r="AE854" s="19">
        <f t="shared" si="2237"/>
        <v>1</v>
      </c>
      <c r="AF854" s="45">
        <f t="shared" si="2237"/>
        <v>113</v>
      </c>
      <c r="AG854" s="19">
        <f t="shared" si="2237"/>
        <v>181</v>
      </c>
      <c r="AH854" s="45">
        <f t="shared" si="2237"/>
        <v>52783</v>
      </c>
      <c r="AI854" s="19">
        <f t="shared" ref="AI854:BL854" si="2238">AI94</f>
        <v>339</v>
      </c>
      <c r="AJ854" s="45">
        <f t="shared" si="2238"/>
        <v>301779</v>
      </c>
      <c r="AK854" s="19">
        <f t="shared" si="2238"/>
        <v>104</v>
      </c>
      <c r="AL854" s="45">
        <f t="shared" si="2238"/>
        <v>27202</v>
      </c>
      <c r="AM854" s="19">
        <f t="shared" si="2238"/>
        <v>51</v>
      </c>
      <c r="AN854" s="45">
        <f t="shared" si="2238"/>
        <v>2095</v>
      </c>
      <c r="AO854" s="19">
        <f t="shared" si="2238"/>
        <v>1822</v>
      </c>
      <c r="AP854" s="45">
        <f t="shared" si="2238"/>
        <v>107420</v>
      </c>
      <c r="AQ854" s="19">
        <f t="shared" si="2238"/>
        <v>6</v>
      </c>
      <c r="AR854" s="45">
        <f t="shared" si="2238"/>
        <v>3000</v>
      </c>
      <c r="AS854" s="19">
        <f t="shared" si="2238"/>
        <v>9496</v>
      </c>
      <c r="AT854" s="45">
        <f t="shared" si="2238"/>
        <v>3108784</v>
      </c>
      <c r="AU854" s="19">
        <f t="shared" si="2238"/>
        <v>6153</v>
      </c>
      <c r="AV854" s="45">
        <f t="shared" si="2238"/>
        <v>1255160</v>
      </c>
      <c r="AW854" s="19">
        <f t="shared" si="2238"/>
        <v>695</v>
      </c>
      <c r="AX854" s="45">
        <f t="shared" si="2238"/>
        <v>212562</v>
      </c>
      <c r="AY854" s="19">
        <f t="shared" si="2238"/>
        <v>0</v>
      </c>
      <c r="AZ854" s="45">
        <f t="shared" si="2238"/>
        <v>0</v>
      </c>
      <c r="BA854" s="19">
        <f t="shared" si="2238"/>
        <v>4</v>
      </c>
      <c r="BB854" s="45">
        <f t="shared" si="2238"/>
        <v>16597</v>
      </c>
      <c r="BC854" s="19">
        <f t="shared" si="2238"/>
        <v>25</v>
      </c>
      <c r="BD854" s="45">
        <f t="shared" si="2238"/>
        <v>90083</v>
      </c>
      <c r="BE854" s="19">
        <f t="shared" si="2238"/>
        <v>1053</v>
      </c>
      <c r="BF854" s="45">
        <f t="shared" si="2238"/>
        <v>520166</v>
      </c>
      <c r="BG854" s="19">
        <f t="shared" si="2238"/>
        <v>1693</v>
      </c>
      <c r="BH854" s="45">
        <f t="shared" si="2238"/>
        <v>510596</v>
      </c>
      <c r="BI854" s="19">
        <f t="shared" si="2238"/>
        <v>2775</v>
      </c>
      <c r="BJ854" s="45">
        <f t="shared" si="2238"/>
        <v>1137442</v>
      </c>
      <c r="BK854" s="19">
        <f t="shared" si="2238"/>
        <v>12271</v>
      </c>
      <c r="BL854" s="45">
        <f t="shared" si="2238"/>
        <v>4246226</v>
      </c>
    </row>
    <row r="855" spans="1:64" s="60" customFormat="1" ht="27" customHeight="1" thickBot="1" x14ac:dyDescent="0.3">
      <c r="A855" s="14" t="s">
        <v>81</v>
      </c>
      <c r="B855" s="54" t="s">
        <v>44</v>
      </c>
      <c r="C855" s="19">
        <f t="shared" ref="C855:AH855" si="2239">C116</f>
        <v>10339</v>
      </c>
      <c r="D855" s="45">
        <f t="shared" si="2239"/>
        <v>2190877</v>
      </c>
      <c r="E855" s="19">
        <f t="shared" si="2239"/>
        <v>1784</v>
      </c>
      <c r="F855" s="45">
        <f t="shared" si="2239"/>
        <v>653563</v>
      </c>
      <c r="G855" s="19">
        <f t="shared" si="2239"/>
        <v>1060</v>
      </c>
      <c r="H855" s="45">
        <f t="shared" si="2239"/>
        <v>276711</v>
      </c>
      <c r="I855" s="19">
        <f t="shared" si="2239"/>
        <v>1147</v>
      </c>
      <c r="J855" s="45">
        <f t="shared" si="2239"/>
        <v>62846</v>
      </c>
      <c r="K855" s="19">
        <f t="shared" si="2239"/>
        <v>936</v>
      </c>
      <c r="L855" s="45">
        <f t="shared" si="2239"/>
        <v>457757</v>
      </c>
      <c r="M855" s="19">
        <f t="shared" si="2239"/>
        <v>35</v>
      </c>
      <c r="N855" s="45">
        <f t="shared" si="2239"/>
        <v>10475</v>
      </c>
      <c r="O855" s="19">
        <f t="shared" si="2239"/>
        <v>14206</v>
      </c>
      <c r="P855" s="19">
        <f t="shared" si="2239"/>
        <v>3365043</v>
      </c>
      <c r="Q855" s="19">
        <f t="shared" si="2239"/>
        <v>11853</v>
      </c>
      <c r="R855" s="45">
        <f t="shared" si="2239"/>
        <v>1800605</v>
      </c>
      <c r="S855" s="19">
        <f t="shared" si="2239"/>
        <v>1218</v>
      </c>
      <c r="T855" s="45">
        <f t="shared" si="2239"/>
        <v>894035</v>
      </c>
      <c r="U855" s="19">
        <f t="shared" si="2239"/>
        <v>414</v>
      </c>
      <c r="V855" s="45">
        <f t="shared" si="2239"/>
        <v>873546</v>
      </c>
      <c r="W855" s="19">
        <f t="shared" si="2239"/>
        <v>87</v>
      </c>
      <c r="X855" s="45">
        <f t="shared" si="2239"/>
        <v>656509</v>
      </c>
      <c r="Y855" s="19">
        <f t="shared" si="2239"/>
        <v>170</v>
      </c>
      <c r="Z855" s="45">
        <f t="shared" si="2239"/>
        <v>68923.608999999997</v>
      </c>
      <c r="AA855" s="19">
        <f t="shared" si="2239"/>
        <v>8</v>
      </c>
      <c r="AB855" s="45">
        <f t="shared" si="2239"/>
        <v>5091</v>
      </c>
      <c r="AC855" s="19">
        <f t="shared" si="2239"/>
        <v>1889</v>
      </c>
      <c r="AD855" s="45">
        <f t="shared" si="2239"/>
        <v>2493013.6090000002</v>
      </c>
      <c r="AE855" s="19">
        <f t="shared" si="2239"/>
        <v>3</v>
      </c>
      <c r="AF855" s="45">
        <f t="shared" si="2239"/>
        <v>225</v>
      </c>
      <c r="AG855" s="19">
        <f t="shared" si="2239"/>
        <v>553</v>
      </c>
      <c r="AH855" s="45">
        <f t="shared" si="2239"/>
        <v>132856</v>
      </c>
      <c r="AI855" s="19">
        <f t="shared" ref="AI855:BL855" si="2240">AI116</f>
        <v>1104</v>
      </c>
      <c r="AJ855" s="45">
        <f t="shared" si="2240"/>
        <v>956169</v>
      </c>
      <c r="AK855" s="19">
        <f t="shared" si="2240"/>
        <v>310</v>
      </c>
      <c r="AL855" s="45">
        <f t="shared" si="2240"/>
        <v>100396</v>
      </c>
      <c r="AM855" s="19">
        <f t="shared" si="2240"/>
        <v>165</v>
      </c>
      <c r="AN855" s="45">
        <f t="shared" si="2240"/>
        <v>7556</v>
      </c>
      <c r="AO855" s="19">
        <f t="shared" si="2240"/>
        <v>2217</v>
      </c>
      <c r="AP855" s="45">
        <f t="shared" si="2240"/>
        <v>107306</v>
      </c>
      <c r="AQ855" s="19">
        <f t="shared" si="2240"/>
        <v>21</v>
      </c>
      <c r="AR855" s="45">
        <f t="shared" si="2240"/>
        <v>16978</v>
      </c>
      <c r="AS855" s="19">
        <f t="shared" si="2240"/>
        <v>20447</v>
      </c>
      <c r="AT855" s="45">
        <f t="shared" si="2240"/>
        <v>7162564.6090000002</v>
      </c>
      <c r="AU855" s="19">
        <f t="shared" si="2240"/>
        <v>12892</v>
      </c>
      <c r="AV855" s="45">
        <f t="shared" si="2240"/>
        <v>2851933</v>
      </c>
      <c r="AW855" s="19">
        <f t="shared" si="2240"/>
        <v>1280</v>
      </c>
      <c r="AX855" s="45">
        <f t="shared" si="2240"/>
        <v>444621</v>
      </c>
      <c r="AY855" s="19">
        <f t="shared" si="2240"/>
        <v>0</v>
      </c>
      <c r="AZ855" s="45">
        <f t="shared" si="2240"/>
        <v>0</v>
      </c>
      <c r="BA855" s="19">
        <f t="shared" si="2240"/>
        <v>26</v>
      </c>
      <c r="BB855" s="45">
        <f t="shared" si="2240"/>
        <v>54021</v>
      </c>
      <c r="BC855" s="19">
        <f t="shared" si="2240"/>
        <v>83</v>
      </c>
      <c r="BD855" s="45">
        <f t="shared" si="2240"/>
        <v>244953</v>
      </c>
      <c r="BE855" s="19">
        <f t="shared" si="2240"/>
        <v>2228</v>
      </c>
      <c r="BF855" s="45">
        <f t="shared" si="2240"/>
        <v>1195197</v>
      </c>
      <c r="BG855" s="19">
        <f t="shared" si="2240"/>
        <v>3510</v>
      </c>
      <c r="BH855" s="45">
        <f t="shared" si="2240"/>
        <v>1014820</v>
      </c>
      <c r="BI855" s="19">
        <f t="shared" si="2240"/>
        <v>5847</v>
      </c>
      <c r="BJ855" s="45">
        <f t="shared" si="2240"/>
        <v>2508991</v>
      </c>
      <c r="BK855" s="19">
        <f t="shared" si="2240"/>
        <v>26294</v>
      </c>
      <c r="BL855" s="45">
        <f t="shared" si="2240"/>
        <v>9671555.6090000011</v>
      </c>
    </row>
    <row r="856" spans="1:64" s="60" customFormat="1" ht="27" customHeight="1" thickBot="1" x14ac:dyDescent="0.3">
      <c r="A856" s="14" t="s">
        <v>82</v>
      </c>
      <c r="B856" s="54" t="s">
        <v>45</v>
      </c>
      <c r="C856" s="19">
        <f t="shared" ref="C856:AH856" si="2241">C138</f>
        <v>5209</v>
      </c>
      <c r="D856" s="45">
        <f t="shared" si="2241"/>
        <v>886424</v>
      </c>
      <c r="E856" s="19">
        <f t="shared" si="2241"/>
        <v>1079</v>
      </c>
      <c r="F856" s="45">
        <f t="shared" si="2241"/>
        <v>297734</v>
      </c>
      <c r="G856" s="19">
        <f t="shared" si="2241"/>
        <v>579</v>
      </c>
      <c r="H856" s="45">
        <f t="shared" si="2241"/>
        <v>108551</v>
      </c>
      <c r="I856" s="19">
        <f t="shared" si="2241"/>
        <v>464</v>
      </c>
      <c r="J856" s="45">
        <f t="shared" si="2241"/>
        <v>41450</v>
      </c>
      <c r="K856" s="19">
        <f t="shared" si="2241"/>
        <v>310</v>
      </c>
      <c r="L856" s="45">
        <f t="shared" si="2241"/>
        <v>152550</v>
      </c>
      <c r="M856" s="19">
        <f t="shared" si="2241"/>
        <v>11</v>
      </c>
      <c r="N856" s="45">
        <f t="shared" si="2241"/>
        <v>3446</v>
      </c>
      <c r="O856" s="19">
        <f t="shared" si="2241"/>
        <v>7062</v>
      </c>
      <c r="P856" s="19">
        <f t="shared" si="2241"/>
        <v>1378158</v>
      </c>
      <c r="Q856" s="19">
        <f t="shared" si="2241"/>
        <v>5894</v>
      </c>
      <c r="R856" s="45">
        <f t="shared" si="2241"/>
        <v>736938</v>
      </c>
      <c r="S856" s="19">
        <f t="shared" si="2241"/>
        <v>565</v>
      </c>
      <c r="T856" s="45">
        <f t="shared" si="2241"/>
        <v>346884</v>
      </c>
      <c r="U856" s="19">
        <f t="shared" si="2241"/>
        <v>143</v>
      </c>
      <c r="V856" s="45">
        <f t="shared" si="2241"/>
        <v>301091</v>
      </c>
      <c r="W856" s="19">
        <f t="shared" si="2241"/>
        <v>35</v>
      </c>
      <c r="X856" s="45">
        <f t="shared" si="2241"/>
        <v>216170</v>
      </c>
      <c r="Y856" s="19">
        <f t="shared" si="2241"/>
        <v>113</v>
      </c>
      <c r="Z856" s="45">
        <f t="shared" si="2241"/>
        <v>50472</v>
      </c>
      <c r="AA856" s="19">
        <f t="shared" si="2241"/>
        <v>8</v>
      </c>
      <c r="AB856" s="45">
        <f t="shared" si="2241"/>
        <v>4175</v>
      </c>
      <c r="AC856" s="19">
        <f t="shared" si="2241"/>
        <v>856</v>
      </c>
      <c r="AD856" s="45">
        <f t="shared" si="2241"/>
        <v>914617</v>
      </c>
      <c r="AE856" s="19">
        <f t="shared" si="2241"/>
        <v>1</v>
      </c>
      <c r="AF856" s="45">
        <f t="shared" si="2241"/>
        <v>113</v>
      </c>
      <c r="AG856" s="19">
        <f t="shared" si="2241"/>
        <v>196</v>
      </c>
      <c r="AH856" s="45">
        <f t="shared" si="2241"/>
        <v>49580</v>
      </c>
      <c r="AI856" s="19">
        <f t="shared" ref="AI856:BL856" si="2242">AI138</f>
        <v>350</v>
      </c>
      <c r="AJ856" s="45">
        <f t="shared" si="2242"/>
        <v>290897</v>
      </c>
      <c r="AK856" s="19">
        <f t="shared" si="2242"/>
        <v>111</v>
      </c>
      <c r="AL856" s="45">
        <f t="shared" si="2242"/>
        <v>30902</v>
      </c>
      <c r="AM856" s="19">
        <f t="shared" si="2242"/>
        <v>56</v>
      </c>
      <c r="AN856" s="45">
        <f t="shared" si="2242"/>
        <v>2343</v>
      </c>
      <c r="AO856" s="19">
        <f t="shared" si="2242"/>
        <v>1859</v>
      </c>
      <c r="AP856" s="45">
        <f t="shared" si="2242"/>
        <v>103383</v>
      </c>
      <c r="AQ856" s="19">
        <f t="shared" si="2242"/>
        <v>13</v>
      </c>
      <c r="AR856" s="45">
        <f t="shared" si="2242"/>
        <v>11472</v>
      </c>
      <c r="AS856" s="19">
        <f t="shared" si="2242"/>
        <v>10491</v>
      </c>
      <c r="AT856" s="45">
        <f t="shared" si="2242"/>
        <v>2769993</v>
      </c>
      <c r="AU856" s="19">
        <f t="shared" si="2242"/>
        <v>6669</v>
      </c>
      <c r="AV856" s="45">
        <f t="shared" si="2242"/>
        <v>1097058</v>
      </c>
      <c r="AW856" s="19">
        <f t="shared" si="2242"/>
        <v>620</v>
      </c>
      <c r="AX856" s="45">
        <f t="shared" si="2242"/>
        <v>153711</v>
      </c>
      <c r="AY856" s="19">
        <f t="shared" si="2242"/>
        <v>0</v>
      </c>
      <c r="AZ856" s="45">
        <f t="shared" si="2242"/>
        <v>0</v>
      </c>
      <c r="BA856" s="19">
        <f t="shared" si="2242"/>
        <v>3</v>
      </c>
      <c r="BB856" s="45">
        <f t="shared" si="2242"/>
        <v>9666</v>
      </c>
      <c r="BC856" s="19">
        <f t="shared" si="2242"/>
        <v>20</v>
      </c>
      <c r="BD856" s="45">
        <f t="shared" si="2242"/>
        <v>62153</v>
      </c>
      <c r="BE856" s="19">
        <f t="shared" si="2242"/>
        <v>1183</v>
      </c>
      <c r="BF856" s="45">
        <f t="shared" si="2242"/>
        <v>498803</v>
      </c>
      <c r="BG856" s="19">
        <f t="shared" si="2242"/>
        <v>1118</v>
      </c>
      <c r="BH856" s="45">
        <f t="shared" si="2242"/>
        <v>347057</v>
      </c>
      <c r="BI856" s="19">
        <f t="shared" si="2242"/>
        <v>2324</v>
      </c>
      <c r="BJ856" s="45">
        <f t="shared" si="2242"/>
        <v>917679</v>
      </c>
      <c r="BK856" s="19">
        <f t="shared" si="2242"/>
        <v>12815</v>
      </c>
      <c r="BL856" s="45">
        <f t="shared" si="2242"/>
        <v>3687672</v>
      </c>
    </row>
    <row r="857" spans="1:64" s="60" customFormat="1" ht="27" customHeight="1" thickBot="1" x14ac:dyDescent="0.3">
      <c r="A857" s="14" t="s">
        <v>83</v>
      </c>
      <c r="B857" s="54" t="s">
        <v>46</v>
      </c>
      <c r="C857" s="19">
        <f t="shared" ref="C857:AH857" si="2243">C160</f>
        <v>4202</v>
      </c>
      <c r="D857" s="45">
        <f t="shared" si="2243"/>
        <v>745969</v>
      </c>
      <c r="E857" s="19">
        <f t="shared" si="2243"/>
        <v>768</v>
      </c>
      <c r="F857" s="45">
        <f t="shared" si="2243"/>
        <v>214608</v>
      </c>
      <c r="G857" s="19">
        <f t="shared" si="2243"/>
        <v>311</v>
      </c>
      <c r="H857" s="45">
        <f t="shared" si="2243"/>
        <v>86138</v>
      </c>
      <c r="I857" s="19">
        <f t="shared" si="2243"/>
        <v>462</v>
      </c>
      <c r="J857" s="45">
        <f t="shared" si="2243"/>
        <v>29001</v>
      </c>
      <c r="K857" s="19">
        <f t="shared" si="2243"/>
        <v>271</v>
      </c>
      <c r="L857" s="45">
        <f t="shared" si="2243"/>
        <v>144040</v>
      </c>
      <c r="M857" s="19">
        <f t="shared" si="2243"/>
        <v>11</v>
      </c>
      <c r="N857" s="45">
        <f t="shared" si="2243"/>
        <v>3403</v>
      </c>
      <c r="O857" s="19">
        <f t="shared" si="2243"/>
        <v>5703</v>
      </c>
      <c r="P857" s="19">
        <f t="shared" si="2243"/>
        <v>1133618</v>
      </c>
      <c r="Q857" s="19">
        <f t="shared" si="2243"/>
        <v>4757</v>
      </c>
      <c r="R857" s="45">
        <f t="shared" si="2243"/>
        <v>613146</v>
      </c>
      <c r="S857" s="19">
        <f t="shared" si="2243"/>
        <v>490</v>
      </c>
      <c r="T857" s="45">
        <f t="shared" si="2243"/>
        <v>356575</v>
      </c>
      <c r="U857" s="19">
        <f t="shared" si="2243"/>
        <v>238</v>
      </c>
      <c r="V857" s="45">
        <f t="shared" si="2243"/>
        <v>441672</v>
      </c>
      <c r="W857" s="19">
        <f t="shared" si="2243"/>
        <v>30</v>
      </c>
      <c r="X857" s="45">
        <f t="shared" si="2243"/>
        <v>378196</v>
      </c>
      <c r="Y857" s="19">
        <f t="shared" si="2243"/>
        <v>5</v>
      </c>
      <c r="Z857" s="45">
        <f t="shared" si="2243"/>
        <v>10414</v>
      </c>
      <c r="AA857" s="19">
        <f t="shared" si="2243"/>
        <v>5</v>
      </c>
      <c r="AB857" s="45">
        <f t="shared" si="2243"/>
        <v>5000</v>
      </c>
      <c r="AC857" s="19">
        <f t="shared" si="2243"/>
        <v>763</v>
      </c>
      <c r="AD857" s="45">
        <f t="shared" si="2243"/>
        <v>1186857</v>
      </c>
      <c r="AE857" s="19">
        <f t="shared" si="2243"/>
        <v>1</v>
      </c>
      <c r="AF857" s="45">
        <f t="shared" si="2243"/>
        <v>113</v>
      </c>
      <c r="AG857" s="19">
        <f t="shared" si="2243"/>
        <v>145</v>
      </c>
      <c r="AH857" s="45">
        <f t="shared" si="2243"/>
        <v>47838</v>
      </c>
      <c r="AI857" s="19">
        <f t="shared" ref="AI857:BL857" si="2244">AI160</f>
        <v>324</v>
      </c>
      <c r="AJ857" s="45">
        <f t="shared" si="2244"/>
        <v>311512</v>
      </c>
      <c r="AK857" s="19">
        <f t="shared" si="2244"/>
        <v>148</v>
      </c>
      <c r="AL857" s="45">
        <f t="shared" si="2244"/>
        <v>30761</v>
      </c>
      <c r="AM857" s="19">
        <f t="shared" si="2244"/>
        <v>77</v>
      </c>
      <c r="AN857" s="45">
        <f t="shared" si="2244"/>
        <v>3030</v>
      </c>
      <c r="AO857" s="19">
        <f t="shared" si="2244"/>
        <v>333</v>
      </c>
      <c r="AP857" s="45">
        <f t="shared" si="2244"/>
        <v>26956</v>
      </c>
      <c r="AQ857" s="19">
        <f t="shared" si="2244"/>
        <v>9</v>
      </c>
      <c r="AR857" s="45">
        <f t="shared" si="2244"/>
        <v>3500</v>
      </c>
      <c r="AS857" s="19">
        <f t="shared" si="2244"/>
        <v>7494</v>
      </c>
      <c r="AT857" s="45">
        <f t="shared" si="2244"/>
        <v>2740685</v>
      </c>
      <c r="AU857" s="19">
        <f t="shared" si="2244"/>
        <v>4651</v>
      </c>
      <c r="AV857" s="45">
        <f t="shared" si="2244"/>
        <v>1084258</v>
      </c>
      <c r="AW857" s="19">
        <f t="shared" si="2244"/>
        <v>306</v>
      </c>
      <c r="AX857" s="45">
        <f t="shared" si="2244"/>
        <v>112569</v>
      </c>
      <c r="AY857" s="19">
        <f t="shared" si="2244"/>
        <v>0</v>
      </c>
      <c r="AZ857" s="45">
        <f t="shared" si="2244"/>
        <v>0</v>
      </c>
      <c r="BA857" s="19">
        <f t="shared" si="2244"/>
        <v>6</v>
      </c>
      <c r="BB857" s="45">
        <f t="shared" si="2244"/>
        <v>16988</v>
      </c>
      <c r="BC857" s="19">
        <f t="shared" si="2244"/>
        <v>32</v>
      </c>
      <c r="BD857" s="45">
        <f t="shared" si="2244"/>
        <v>94769</v>
      </c>
      <c r="BE857" s="19">
        <f t="shared" si="2244"/>
        <v>899</v>
      </c>
      <c r="BF857" s="45">
        <f t="shared" si="2244"/>
        <v>466928</v>
      </c>
      <c r="BG857" s="19">
        <f t="shared" si="2244"/>
        <v>1629</v>
      </c>
      <c r="BH857" s="45">
        <f t="shared" si="2244"/>
        <v>375790</v>
      </c>
      <c r="BI857" s="19">
        <f t="shared" si="2244"/>
        <v>2566</v>
      </c>
      <c r="BJ857" s="45">
        <f t="shared" si="2244"/>
        <v>954475</v>
      </c>
      <c r="BK857" s="19">
        <f t="shared" si="2244"/>
        <v>10060</v>
      </c>
      <c r="BL857" s="45">
        <f t="shared" si="2244"/>
        <v>3695160</v>
      </c>
    </row>
    <row r="858" spans="1:64" s="60" customFormat="1" ht="27" customHeight="1" thickBot="1" x14ac:dyDescent="0.3">
      <c r="A858" s="14" t="s">
        <v>84</v>
      </c>
      <c r="B858" s="54" t="s">
        <v>47</v>
      </c>
      <c r="C858" s="19">
        <f t="shared" ref="C858:AH858" si="2245">C182</f>
        <v>10274</v>
      </c>
      <c r="D858" s="45">
        <f t="shared" si="2245"/>
        <v>1133593</v>
      </c>
      <c r="E858" s="19">
        <f t="shared" si="2245"/>
        <v>2795</v>
      </c>
      <c r="F858" s="45">
        <f t="shared" si="2245"/>
        <v>304012</v>
      </c>
      <c r="G858" s="19">
        <f t="shared" si="2245"/>
        <v>559</v>
      </c>
      <c r="H858" s="45">
        <f t="shared" si="2245"/>
        <v>96138</v>
      </c>
      <c r="I858" s="19">
        <f t="shared" si="2245"/>
        <v>713</v>
      </c>
      <c r="J858" s="45">
        <f t="shared" si="2245"/>
        <v>47553</v>
      </c>
      <c r="K858" s="19">
        <f t="shared" si="2245"/>
        <v>435</v>
      </c>
      <c r="L858" s="45">
        <f t="shared" si="2245"/>
        <v>195890</v>
      </c>
      <c r="M858" s="19">
        <f t="shared" si="2245"/>
        <v>15</v>
      </c>
      <c r="N858" s="45">
        <f t="shared" si="2245"/>
        <v>4303</v>
      </c>
      <c r="O858" s="19">
        <f t="shared" si="2245"/>
        <v>14217</v>
      </c>
      <c r="P858" s="19">
        <f t="shared" si="2245"/>
        <v>1681048</v>
      </c>
      <c r="Q858" s="19">
        <f t="shared" si="2245"/>
        <v>11702</v>
      </c>
      <c r="R858" s="45">
        <f t="shared" si="2245"/>
        <v>907605</v>
      </c>
      <c r="S858" s="19">
        <f t="shared" si="2245"/>
        <v>791</v>
      </c>
      <c r="T858" s="45">
        <f t="shared" si="2245"/>
        <v>526491</v>
      </c>
      <c r="U858" s="19">
        <f t="shared" si="2245"/>
        <v>245</v>
      </c>
      <c r="V858" s="45">
        <f t="shared" si="2245"/>
        <v>348638</v>
      </c>
      <c r="W858" s="19">
        <f t="shared" si="2245"/>
        <v>57</v>
      </c>
      <c r="X858" s="45">
        <f t="shared" si="2245"/>
        <v>302604</v>
      </c>
      <c r="Y858" s="19">
        <f t="shared" si="2245"/>
        <v>163</v>
      </c>
      <c r="Z858" s="45">
        <f t="shared" si="2245"/>
        <v>56188</v>
      </c>
      <c r="AA858" s="19">
        <f t="shared" si="2245"/>
        <v>11</v>
      </c>
      <c r="AB858" s="45">
        <f t="shared" si="2245"/>
        <v>4600</v>
      </c>
      <c r="AC858" s="19">
        <f t="shared" si="2245"/>
        <v>1256</v>
      </c>
      <c r="AD858" s="45">
        <f t="shared" si="2245"/>
        <v>1233921</v>
      </c>
      <c r="AE858" s="19">
        <f t="shared" si="2245"/>
        <v>3</v>
      </c>
      <c r="AF858" s="45">
        <f t="shared" si="2245"/>
        <v>225</v>
      </c>
      <c r="AG858" s="19">
        <f t="shared" si="2245"/>
        <v>330</v>
      </c>
      <c r="AH858" s="45">
        <f t="shared" si="2245"/>
        <v>74299</v>
      </c>
      <c r="AI858" s="19">
        <f t="shared" ref="AI858:BL858" si="2246">AI182</f>
        <v>467</v>
      </c>
      <c r="AJ858" s="45">
        <f t="shared" si="2246"/>
        <v>387283</v>
      </c>
      <c r="AK858" s="19">
        <f t="shared" si="2246"/>
        <v>198</v>
      </c>
      <c r="AL858" s="45">
        <f t="shared" si="2246"/>
        <v>48864</v>
      </c>
      <c r="AM858" s="19">
        <f t="shared" si="2246"/>
        <v>86</v>
      </c>
      <c r="AN858" s="45">
        <f t="shared" si="2246"/>
        <v>10468</v>
      </c>
      <c r="AO858" s="19">
        <f t="shared" si="2246"/>
        <v>2105</v>
      </c>
      <c r="AP858" s="45">
        <f t="shared" si="2246"/>
        <v>150896</v>
      </c>
      <c r="AQ858" s="19">
        <f t="shared" si="2246"/>
        <v>30</v>
      </c>
      <c r="AR858" s="45">
        <f t="shared" si="2246"/>
        <v>18973</v>
      </c>
      <c r="AS858" s="19">
        <f t="shared" si="2246"/>
        <v>18662</v>
      </c>
      <c r="AT858" s="45">
        <f t="shared" si="2246"/>
        <v>3587004</v>
      </c>
      <c r="AU858" s="19">
        <f t="shared" si="2246"/>
        <v>11660</v>
      </c>
      <c r="AV858" s="45">
        <f t="shared" si="2246"/>
        <v>1428170</v>
      </c>
      <c r="AW858" s="19">
        <f t="shared" si="2246"/>
        <v>1257</v>
      </c>
      <c r="AX858" s="45">
        <f t="shared" si="2246"/>
        <v>243067</v>
      </c>
      <c r="AY858" s="19">
        <f t="shared" si="2246"/>
        <v>0</v>
      </c>
      <c r="AZ858" s="45">
        <f t="shared" si="2246"/>
        <v>0</v>
      </c>
      <c r="BA858" s="19">
        <f t="shared" si="2246"/>
        <v>22</v>
      </c>
      <c r="BB858" s="45">
        <f t="shared" si="2246"/>
        <v>23852</v>
      </c>
      <c r="BC858" s="19">
        <f t="shared" si="2246"/>
        <v>45</v>
      </c>
      <c r="BD858" s="45">
        <f t="shared" si="2246"/>
        <v>88543</v>
      </c>
      <c r="BE858" s="19">
        <f t="shared" si="2246"/>
        <v>1304</v>
      </c>
      <c r="BF858" s="45">
        <f t="shared" si="2246"/>
        <v>438096</v>
      </c>
      <c r="BG858" s="19">
        <f t="shared" si="2246"/>
        <v>1908</v>
      </c>
      <c r="BH858" s="45">
        <f t="shared" si="2246"/>
        <v>422823</v>
      </c>
      <c r="BI858" s="19">
        <f t="shared" si="2246"/>
        <v>3279</v>
      </c>
      <c r="BJ858" s="45">
        <f t="shared" si="2246"/>
        <v>973314</v>
      </c>
      <c r="BK858" s="19">
        <f t="shared" si="2246"/>
        <v>21941</v>
      </c>
      <c r="BL858" s="45">
        <f t="shared" si="2246"/>
        <v>4560318</v>
      </c>
    </row>
    <row r="859" spans="1:64" s="60" customFormat="1" ht="27" customHeight="1" thickBot="1" x14ac:dyDescent="0.3">
      <c r="A859" s="14" t="s">
        <v>85</v>
      </c>
      <c r="B859" s="54" t="s">
        <v>48</v>
      </c>
      <c r="C859" s="19">
        <f t="shared" ref="C859:AH859" si="2247">C204</f>
        <v>3807</v>
      </c>
      <c r="D859" s="45">
        <f t="shared" si="2247"/>
        <v>581964</v>
      </c>
      <c r="E859" s="19">
        <f t="shared" si="2247"/>
        <v>1028</v>
      </c>
      <c r="F859" s="45">
        <f t="shared" si="2247"/>
        <v>192014</v>
      </c>
      <c r="G859" s="19">
        <f t="shared" si="2247"/>
        <v>337</v>
      </c>
      <c r="H859" s="45">
        <f t="shared" si="2247"/>
        <v>67068</v>
      </c>
      <c r="I859" s="19">
        <f t="shared" si="2247"/>
        <v>208</v>
      </c>
      <c r="J859" s="45">
        <f t="shared" si="2247"/>
        <v>18059</v>
      </c>
      <c r="K859" s="19">
        <f t="shared" si="2247"/>
        <v>128</v>
      </c>
      <c r="L859" s="45">
        <f t="shared" si="2247"/>
        <v>71311</v>
      </c>
      <c r="M859" s="19">
        <f t="shared" si="2247"/>
        <v>7</v>
      </c>
      <c r="N859" s="45">
        <f t="shared" si="2247"/>
        <v>2038</v>
      </c>
      <c r="O859" s="19">
        <f t="shared" si="2247"/>
        <v>5171</v>
      </c>
      <c r="P859" s="19">
        <f t="shared" si="2247"/>
        <v>863348</v>
      </c>
      <c r="Q859" s="19">
        <f t="shared" si="2247"/>
        <v>4306</v>
      </c>
      <c r="R859" s="45">
        <f t="shared" si="2247"/>
        <v>472275</v>
      </c>
      <c r="S859" s="19">
        <f t="shared" si="2247"/>
        <v>231</v>
      </c>
      <c r="T859" s="45">
        <f t="shared" si="2247"/>
        <v>140114</v>
      </c>
      <c r="U859" s="19">
        <f t="shared" si="2247"/>
        <v>108</v>
      </c>
      <c r="V859" s="45">
        <f t="shared" si="2247"/>
        <v>202862</v>
      </c>
      <c r="W859" s="19">
        <f t="shared" si="2247"/>
        <v>20</v>
      </c>
      <c r="X859" s="45">
        <f t="shared" si="2247"/>
        <v>186415</v>
      </c>
      <c r="Y859" s="19">
        <f t="shared" si="2247"/>
        <v>96</v>
      </c>
      <c r="Z859" s="45">
        <f t="shared" si="2247"/>
        <v>42033</v>
      </c>
      <c r="AA859" s="19">
        <f t="shared" si="2247"/>
        <v>8</v>
      </c>
      <c r="AB859" s="45">
        <f t="shared" si="2247"/>
        <v>3200</v>
      </c>
      <c r="AC859" s="19">
        <f t="shared" si="2247"/>
        <v>455</v>
      </c>
      <c r="AD859" s="45">
        <f t="shared" si="2247"/>
        <v>571424</v>
      </c>
      <c r="AE859" s="19">
        <f t="shared" si="2247"/>
        <v>1</v>
      </c>
      <c r="AF859" s="45">
        <f t="shared" si="2247"/>
        <v>113</v>
      </c>
      <c r="AG859" s="19">
        <f t="shared" si="2247"/>
        <v>178</v>
      </c>
      <c r="AH859" s="45">
        <f t="shared" si="2247"/>
        <v>46878</v>
      </c>
      <c r="AI859" s="19">
        <f t="shared" ref="AI859:BL859" si="2248">AI204</f>
        <v>294</v>
      </c>
      <c r="AJ859" s="45">
        <f t="shared" si="2248"/>
        <v>269688</v>
      </c>
      <c r="AK859" s="19">
        <f t="shared" si="2248"/>
        <v>115</v>
      </c>
      <c r="AL859" s="45">
        <f t="shared" si="2248"/>
        <v>30198</v>
      </c>
      <c r="AM859" s="19">
        <f t="shared" si="2248"/>
        <v>53</v>
      </c>
      <c r="AN859" s="45">
        <f t="shared" si="2248"/>
        <v>2100</v>
      </c>
      <c r="AO859" s="19">
        <f t="shared" si="2248"/>
        <v>1809</v>
      </c>
      <c r="AP859" s="45">
        <f t="shared" si="2248"/>
        <v>102704</v>
      </c>
      <c r="AQ859" s="19">
        <f t="shared" si="2248"/>
        <v>15</v>
      </c>
      <c r="AR859" s="45">
        <f t="shared" si="2248"/>
        <v>11000</v>
      </c>
      <c r="AS859" s="19">
        <f t="shared" si="2248"/>
        <v>8076</v>
      </c>
      <c r="AT859" s="45">
        <f t="shared" si="2248"/>
        <v>1886453</v>
      </c>
      <c r="AU859" s="19">
        <f t="shared" si="2248"/>
        <v>5176</v>
      </c>
      <c r="AV859" s="45">
        <f t="shared" si="2248"/>
        <v>757525</v>
      </c>
      <c r="AW859" s="19">
        <f t="shared" si="2248"/>
        <v>450</v>
      </c>
      <c r="AX859" s="45">
        <f t="shared" si="2248"/>
        <v>86827</v>
      </c>
      <c r="AY859" s="19">
        <f t="shared" si="2248"/>
        <v>0</v>
      </c>
      <c r="AZ859" s="45">
        <f t="shared" si="2248"/>
        <v>0</v>
      </c>
      <c r="BA859" s="19">
        <f t="shared" si="2248"/>
        <v>7</v>
      </c>
      <c r="BB859" s="45">
        <f t="shared" si="2248"/>
        <v>13965</v>
      </c>
      <c r="BC859" s="19">
        <f t="shared" si="2248"/>
        <v>21</v>
      </c>
      <c r="BD859" s="45">
        <f t="shared" si="2248"/>
        <v>41263</v>
      </c>
      <c r="BE859" s="19">
        <f t="shared" si="2248"/>
        <v>1278</v>
      </c>
      <c r="BF859" s="45">
        <f t="shared" si="2248"/>
        <v>450848</v>
      </c>
      <c r="BG859" s="19">
        <f t="shared" si="2248"/>
        <v>1348</v>
      </c>
      <c r="BH859" s="45">
        <f t="shared" si="2248"/>
        <v>293224</v>
      </c>
      <c r="BI859" s="19">
        <f t="shared" si="2248"/>
        <v>2654</v>
      </c>
      <c r="BJ859" s="45">
        <f t="shared" si="2248"/>
        <v>799300</v>
      </c>
      <c r="BK859" s="19">
        <f t="shared" si="2248"/>
        <v>10730</v>
      </c>
      <c r="BL859" s="45">
        <f t="shared" si="2248"/>
        <v>2685753</v>
      </c>
    </row>
    <row r="860" spans="1:64" s="60" customFormat="1" ht="27" customHeight="1" thickBot="1" x14ac:dyDescent="0.3">
      <c r="A860" s="14" t="s">
        <v>86</v>
      </c>
      <c r="B860" s="54" t="s">
        <v>49</v>
      </c>
      <c r="C860" s="19">
        <f t="shared" ref="C860:AH860" si="2249">C226</f>
        <v>2546</v>
      </c>
      <c r="D860" s="45">
        <f t="shared" si="2249"/>
        <v>197227</v>
      </c>
      <c r="E860" s="19">
        <f t="shared" si="2249"/>
        <v>767</v>
      </c>
      <c r="F860" s="45">
        <f t="shared" si="2249"/>
        <v>48734</v>
      </c>
      <c r="G860" s="19">
        <f t="shared" si="2249"/>
        <v>59</v>
      </c>
      <c r="H860" s="45">
        <f t="shared" si="2249"/>
        <v>20183</v>
      </c>
      <c r="I860" s="19">
        <f t="shared" si="2249"/>
        <v>77</v>
      </c>
      <c r="J860" s="45">
        <f t="shared" si="2249"/>
        <v>3873</v>
      </c>
      <c r="K860" s="19">
        <f t="shared" si="2249"/>
        <v>82</v>
      </c>
      <c r="L860" s="45">
        <f t="shared" si="2249"/>
        <v>41308</v>
      </c>
      <c r="M860" s="19">
        <f t="shared" si="2249"/>
        <v>3</v>
      </c>
      <c r="N860" s="45">
        <f t="shared" si="2249"/>
        <v>1000</v>
      </c>
      <c r="O860" s="19">
        <f t="shared" si="2249"/>
        <v>3472</v>
      </c>
      <c r="P860" s="19">
        <f t="shared" si="2249"/>
        <v>291142</v>
      </c>
      <c r="Q860" s="19">
        <f t="shared" si="2249"/>
        <v>2863</v>
      </c>
      <c r="R860" s="45">
        <f t="shared" si="2249"/>
        <v>157991</v>
      </c>
      <c r="S860" s="19">
        <f t="shared" si="2249"/>
        <v>83</v>
      </c>
      <c r="T860" s="45">
        <f t="shared" si="2249"/>
        <v>75758</v>
      </c>
      <c r="U860" s="19">
        <f t="shared" si="2249"/>
        <v>19</v>
      </c>
      <c r="V860" s="45">
        <f t="shared" si="2249"/>
        <v>68540</v>
      </c>
      <c r="W860" s="19">
        <f t="shared" si="2249"/>
        <v>5</v>
      </c>
      <c r="X860" s="45">
        <f t="shared" si="2249"/>
        <v>42708</v>
      </c>
      <c r="Y860" s="19">
        <f t="shared" si="2249"/>
        <v>1</v>
      </c>
      <c r="Z860" s="45">
        <f t="shared" si="2249"/>
        <v>2975</v>
      </c>
      <c r="AA860" s="19">
        <f t="shared" si="2249"/>
        <v>1</v>
      </c>
      <c r="AB860" s="45">
        <f t="shared" si="2249"/>
        <v>1500</v>
      </c>
      <c r="AC860" s="19">
        <f t="shared" si="2249"/>
        <v>108</v>
      </c>
      <c r="AD860" s="45">
        <f t="shared" si="2249"/>
        <v>189981</v>
      </c>
      <c r="AE860" s="19">
        <f t="shared" si="2249"/>
        <v>0</v>
      </c>
      <c r="AF860" s="45">
        <f t="shared" si="2249"/>
        <v>0</v>
      </c>
      <c r="AG860" s="19">
        <f t="shared" si="2249"/>
        <v>49</v>
      </c>
      <c r="AH860" s="45">
        <f t="shared" si="2249"/>
        <v>10775</v>
      </c>
      <c r="AI860" s="19">
        <f t="shared" ref="AI860:BL860" si="2250">AI226</f>
        <v>74</v>
      </c>
      <c r="AJ860" s="45">
        <f t="shared" si="2250"/>
        <v>107379</v>
      </c>
      <c r="AK860" s="19">
        <f t="shared" si="2250"/>
        <v>14</v>
      </c>
      <c r="AL860" s="45">
        <f t="shared" si="2250"/>
        <v>9278</v>
      </c>
      <c r="AM860" s="19">
        <f t="shared" si="2250"/>
        <v>12</v>
      </c>
      <c r="AN860" s="45">
        <f t="shared" si="2250"/>
        <v>653</v>
      </c>
      <c r="AO860" s="19">
        <f t="shared" si="2250"/>
        <v>36</v>
      </c>
      <c r="AP860" s="45">
        <f t="shared" si="2250"/>
        <v>2798</v>
      </c>
      <c r="AQ860" s="19">
        <f t="shared" si="2250"/>
        <v>1</v>
      </c>
      <c r="AR860" s="45">
        <f t="shared" si="2250"/>
        <v>1000</v>
      </c>
      <c r="AS860" s="19">
        <f t="shared" si="2250"/>
        <v>3765</v>
      </c>
      <c r="AT860" s="45">
        <f t="shared" si="2250"/>
        <v>612006</v>
      </c>
      <c r="AU860" s="19">
        <f t="shared" si="2250"/>
        <v>2326</v>
      </c>
      <c r="AV860" s="45">
        <f t="shared" si="2250"/>
        <v>245533</v>
      </c>
      <c r="AW860" s="19">
        <f t="shared" si="2250"/>
        <v>192</v>
      </c>
      <c r="AX860" s="45">
        <f t="shared" si="2250"/>
        <v>35180</v>
      </c>
      <c r="AY860" s="19">
        <f t="shared" si="2250"/>
        <v>0</v>
      </c>
      <c r="AZ860" s="45">
        <f t="shared" si="2250"/>
        <v>0</v>
      </c>
      <c r="BA860" s="19">
        <f t="shared" si="2250"/>
        <v>1</v>
      </c>
      <c r="BB860" s="45">
        <f t="shared" si="2250"/>
        <v>2498</v>
      </c>
      <c r="BC860" s="19">
        <f t="shared" si="2250"/>
        <v>9</v>
      </c>
      <c r="BD860" s="45">
        <f t="shared" si="2250"/>
        <v>16582</v>
      </c>
      <c r="BE860" s="19">
        <f t="shared" si="2250"/>
        <v>247</v>
      </c>
      <c r="BF860" s="45">
        <f t="shared" si="2250"/>
        <v>92821</v>
      </c>
      <c r="BG860" s="19">
        <f t="shared" si="2250"/>
        <v>384</v>
      </c>
      <c r="BH860" s="45">
        <f t="shared" si="2250"/>
        <v>70007</v>
      </c>
      <c r="BI860" s="19">
        <f t="shared" si="2250"/>
        <v>641</v>
      </c>
      <c r="BJ860" s="45">
        <f t="shared" si="2250"/>
        <v>181908</v>
      </c>
      <c r="BK860" s="19">
        <f t="shared" si="2250"/>
        <v>4406</v>
      </c>
      <c r="BL860" s="45">
        <f t="shared" si="2250"/>
        <v>793914</v>
      </c>
    </row>
    <row r="861" spans="1:64" s="60" customFormat="1" ht="27" customHeight="1" thickBot="1" x14ac:dyDescent="0.3">
      <c r="A861" s="14" t="s">
        <v>87</v>
      </c>
      <c r="B861" s="54" t="s">
        <v>50</v>
      </c>
      <c r="C861" s="19">
        <f t="shared" ref="C861:AH861" si="2251">C248</f>
        <v>2431</v>
      </c>
      <c r="D861" s="45">
        <f t="shared" si="2251"/>
        <v>98930</v>
      </c>
      <c r="E861" s="19">
        <f t="shared" si="2251"/>
        <v>840</v>
      </c>
      <c r="F861" s="45">
        <f t="shared" si="2251"/>
        <v>28858</v>
      </c>
      <c r="G861" s="19">
        <f t="shared" si="2251"/>
        <v>29</v>
      </c>
      <c r="H861" s="45">
        <f t="shared" si="2251"/>
        <v>10091</v>
      </c>
      <c r="I861" s="19">
        <f t="shared" si="2251"/>
        <v>38</v>
      </c>
      <c r="J861" s="45">
        <f t="shared" si="2251"/>
        <v>1936</v>
      </c>
      <c r="K861" s="19">
        <f t="shared" si="2251"/>
        <v>40</v>
      </c>
      <c r="L861" s="45">
        <f t="shared" si="2251"/>
        <v>20654</v>
      </c>
      <c r="M861" s="19">
        <f t="shared" si="2251"/>
        <v>1</v>
      </c>
      <c r="N861" s="45">
        <f t="shared" si="2251"/>
        <v>541</v>
      </c>
      <c r="O861" s="19">
        <f t="shared" si="2251"/>
        <v>3349</v>
      </c>
      <c r="P861" s="19">
        <f t="shared" si="2251"/>
        <v>150378</v>
      </c>
      <c r="Q861" s="19">
        <f t="shared" si="2251"/>
        <v>2685</v>
      </c>
      <c r="R861" s="45">
        <f t="shared" si="2251"/>
        <v>78994</v>
      </c>
      <c r="S861" s="19">
        <f t="shared" si="2251"/>
        <v>40</v>
      </c>
      <c r="T861" s="45">
        <f t="shared" si="2251"/>
        <v>37351</v>
      </c>
      <c r="U861" s="19">
        <f t="shared" si="2251"/>
        <v>7</v>
      </c>
      <c r="V861" s="45">
        <f t="shared" si="2251"/>
        <v>31222</v>
      </c>
      <c r="W861" s="19">
        <f t="shared" si="2251"/>
        <v>3</v>
      </c>
      <c r="X861" s="45">
        <f t="shared" si="2251"/>
        <v>17708</v>
      </c>
      <c r="Y861" s="19">
        <f t="shared" si="2251"/>
        <v>1</v>
      </c>
      <c r="Z861" s="45">
        <f t="shared" si="2251"/>
        <v>1488</v>
      </c>
      <c r="AA861" s="19">
        <f t="shared" si="2251"/>
        <v>0</v>
      </c>
      <c r="AB861" s="45">
        <f t="shared" si="2251"/>
        <v>0</v>
      </c>
      <c r="AC861" s="19">
        <f t="shared" si="2251"/>
        <v>51</v>
      </c>
      <c r="AD861" s="45">
        <f t="shared" si="2251"/>
        <v>87769</v>
      </c>
      <c r="AE861" s="19">
        <f t="shared" si="2251"/>
        <v>0</v>
      </c>
      <c r="AF861" s="45">
        <f t="shared" si="2251"/>
        <v>0</v>
      </c>
      <c r="AG861" s="19">
        <f t="shared" si="2251"/>
        <v>20</v>
      </c>
      <c r="AH861" s="45">
        <f t="shared" si="2251"/>
        <v>4570</v>
      </c>
      <c r="AI861" s="19">
        <f t="shared" ref="AI861:BL861" si="2252">AI248</f>
        <v>49</v>
      </c>
      <c r="AJ861" s="45">
        <f t="shared" si="2252"/>
        <v>50175</v>
      </c>
      <c r="AK861" s="19">
        <f t="shared" si="2252"/>
        <v>6</v>
      </c>
      <c r="AL861" s="45">
        <f t="shared" si="2252"/>
        <v>5559</v>
      </c>
      <c r="AM861" s="19">
        <f t="shared" si="2252"/>
        <v>6</v>
      </c>
      <c r="AN861" s="45">
        <f t="shared" si="2252"/>
        <v>361</v>
      </c>
      <c r="AO861" s="19">
        <f t="shared" si="2252"/>
        <v>5</v>
      </c>
      <c r="AP861" s="45">
        <f t="shared" si="2252"/>
        <v>466</v>
      </c>
      <c r="AQ861" s="19">
        <f t="shared" si="2252"/>
        <v>0</v>
      </c>
      <c r="AR861" s="45">
        <f t="shared" si="2252"/>
        <v>0</v>
      </c>
      <c r="AS861" s="19">
        <f t="shared" si="2252"/>
        <v>3486</v>
      </c>
      <c r="AT861" s="45">
        <f t="shared" si="2252"/>
        <v>299278</v>
      </c>
      <c r="AU861" s="19">
        <f t="shared" si="2252"/>
        <v>2071</v>
      </c>
      <c r="AV861" s="45">
        <f t="shared" si="2252"/>
        <v>117492</v>
      </c>
      <c r="AW861" s="19">
        <f t="shared" si="2252"/>
        <v>124</v>
      </c>
      <c r="AX861" s="45">
        <f t="shared" si="2252"/>
        <v>16789</v>
      </c>
      <c r="AY861" s="19">
        <f t="shared" si="2252"/>
        <v>0</v>
      </c>
      <c r="AZ861" s="45">
        <f t="shared" si="2252"/>
        <v>0</v>
      </c>
      <c r="BA861" s="19">
        <f t="shared" si="2252"/>
        <v>1</v>
      </c>
      <c r="BB861" s="45">
        <f t="shared" si="2252"/>
        <v>1070</v>
      </c>
      <c r="BC861" s="19">
        <f t="shared" si="2252"/>
        <v>5</v>
      </c>
      <c r="BD861" s="45">
        <f t="shared" si="2252"/>
        <v>7499</v>
      </c>
      <c r="BE861" s="19">
        <f t="shared" si="2252"/>
        <v>126</v>
      </c>
      <c r="BF861" s="45">
        <f t="shared" si="2252"/>
        <v>44749</v>
      </c>
      <c r="BG861" s="19">
        <f t="shared" si="2252"/>
        <v>267</v>
      </c>
      <c r="BH861" s="45">
        <f t="shared" si="2252"/>
        <v>33720</v>
      </c>
      <c r="BI861" s="19">
        <f t="shared" si="2252"/>
        <v>399</v>
      </c>
      <c r="BJ861" s="45">
        <f t="shared" si="2252"/>
        <v>87038</v>
      </c>
      <c r="BK861" s="19">
        <f t="shared" si="2252"/>
        <v>3885</v>
      </c>
      <c r="BL861" s="45">
        <f t="shared" si="2252"/>
        <v>386316</v>
      </c>
    </row>
    <row r="862" spans="1:64" s="60" customFormat="1" ht="27" customHeight="1" thickBot="1" x14ac:dyDescent="0.3">
      <c r="A862" s="14" t="s">
        <v>88</v>
      </c>
      <c r="B862" s="54" t="s">
        <v>51</v>
      </c>
      <c r="C862" s="19">
        <f t="shared" ref="C862:AH862" si="2253">C270</f>
        <v>6125</v>
      </c>
      <c r="D862" s="45">
        <f t="shared" si="2253"/>
        <v>765131</v>
      </c>
      <c r="E862" s="19">
        <f t="shared" si="2253"/>
        <v>1495</v>
      </c>
      <c r="F862" s="45">
        <f t="shared" si="2253"/>
        <v>202665</v>
      </c>
      <c r="G862" s="19">
        <f t="shared" si="2253"/>
        <v>294</v>
      </c>
      <c r="H862" s="45">
        <f t="shared" si="2253"/>
        <v>34805</v>
      </c>
      <c r="I862" s="19">
        <f t="shared" si="2253"/>
        <v>288</v>
      </c>
      <c r="J862" s="45">
        <f t="shared" si="2253"/>
        <v>23722</v>
      </c>
      <c r="K862" s="19">
        <f t="shared" si="2253"/>
        <v>429</v>
      </c>
      <c r="L862" s="45">
        <f t="shared" si="2253"/>
        <v>173890</v>
      </c>
      <c r="M862" s="19">
        <f t="shared" si="2253"/>
        <v>12</v>
      </c>
      <c r="N862" s="45">
        <f t="shared" si="2253"/>
        <v>3465</v>
      </c>
      <c r="O862" s="19">
        <f t="shared" si="2253"/>
        <v>8337</v>
      </c>
      <c r="P862" s="19">
        <f t="shared" si="2253"/>
        <v>1165408</v>
      </c>
      <c r="Q862" s="19">
        <f t="shared" si="2253"/>
        <v>6934</v>
      </c>
      <c r="R862" s="45">
        <f t="shared" si="2253"/>
        <v>624927</v>
      </c>
      <c r="S862" s="19">
        <f t="shared" si="2253"/>
        <v>344</v>
      </c>
      <c r="T862" s="45">
        <f t="shared" si="2253"/>
        <v>292781</v>
      </c>
      <c r="U862" s="19">
        <f t="shared" si="2253"/>
        <v>102</v>
      </c>
      <c r="V862" s="45">
        <f t="shared" si="2253"/>
        <v>256759</v>
      </c>
      <c r="W862" s="19">
        <f t="shared" si="2253"/>
        <v>24</v>
      </c>
      <c r="X862" s="45">
        <f t="shared" si="2253"/>
        <v>146886</v>
      </c>
      <c r="Y862" s="19">
        <f t="shared" si="2253"/>
        <v>193</v>
      </c>
      <c r="Z862" s="45">
        <f t="shared" si="2253"/>
        <v>76532</v>
      </c>
      <c r="AA862" s="19">
        <f t="shared" si="2253"/>
        <v>6</v>
      </c>
      <c r="AB862" s="45">
        <f t="shared" si="2253"/>
        <v>1545</v>
      </c>
      <c r="AC862" s="19">
        <f t="shared" si="2253"/>
        <v>663</v>
      </c>
      <c r="AD862" s="45">
        <f t="shared" si="2253"/>
        <v>772958</v>
      </c>
      <c r="AE862" s="19">
        <f t="shared" si="2253"/>
        <v>0</v>
      </c>
      <c r="AF862" s="45">
        <f t="shared" si="2253"/>
        <v>0</v>
      </c>
      <c r="AG862" s="19">
        <f t="shared" si="2253"/>
        <v>288</v>
      </c>
      <c r="AH862" s="45">
        <f t="shared" si="2253"/>
        <v>75508</v>
      </c>
      <c r="AI862" s="19">
        <f t="shared" ref="AI862:BL862" si="2254">AI270</f>
        <v>451</v>
      </c>
      <c r="AJ862" s="45">
        <f t="shared" si="2254"/>
        <v>438563</v>
      </c>
      <c r="AK862" s="19">
        <f t="shared" si="2254"/>
        <v>49</v>
      </c>
      <c r="AL862" s="45">
        <f t="shared" si="2254"/>
        <v>28739</v>
      </c>
      <c r="AM862" s="19">
        <f t="shared" si="2254"/>
        <v>55</v>
      </c>
      <c r="AN862" s="45">
        <f t="shared" si="2254"/>
        <v>1659</v>
      </c>
      <c r="AO862" s="19">
        <f t="shared" si="2254"/>
        <v>2906</v>
      </c>
      <c r="AP862" s="45">
        <f t="shared" si="2254"/>
        <v>186683</v>
      </c>
      <c r="AQ862" s="19">
        <f t="shared" si="2254"/>
        <v>14</v>
      </c>
      <c r="AR862" s="45">
        <f t="shared" si="2254"/>
        <v>45500</v>
      </c>
      <c r="AS862" s="19">
        <f t="shared" si="2254"/>
        <v>12749</v>
      </c>
      <c r="AT862" s="45">
        <f t="shared" si="2254"/>
        <v>2669518</v>
      </c>
      <c r="AU862" s="19">
        <f t="shared" si="2254"/>
        <v>8231</v>
      </c>
      <c r="AV862" s="45">
        <f t="shared" si="2254"/>
        <v>1085352</v>
      </c>
      <c r="AW862" s="19">
        <f t="shared" si="2254"/>
        <v>722</v>
      </c>
      <c r="AX862" s="45">
        <f t="shared" si="2254"/>
        <v>148124</v>
      </c>
      <c r="AY862" s="19">
        <f t="shared" si="2254"/>
        <v>0</v>
      </c>
      <c r="AZ862" s="45">
        <f t="shared" si="2254"/>
        <v>0</v>
      </c>
      <c r="BA862" s="19">
        <f t="shared" si="2254"/>
        <v>7</v>
      </c>
      <c r="BB862" s="45">
        <f t="shared" si="2254"/>
        <v>18341</v>
      </c>
      <c r="BC862" s="19">
        <f t="shared" si="2254"/>
        <v>20</v>
      </c>
      <c r="BD862" s="45">
        <f t="shared" si="2254"/>
        <v>50973</v>
      </c>
      <c r="BE862" s="19">
        <f t="shared" si="2254"/>
        <v>1236</v>
      </c>
      <c r="BF862" s="45">
        <f t="shared" si="2254"/>
        <v>454528</v>
      </c>
      <c r="BG862" s="19">
        <f t="shared" si="2254"/>
        <v>2954</v>
      </c>
      <c r="BH862" s="45">
        <f t="shared" si="2254"/>
        <v>469108</v>
      </c>
      <c r="BI862" s="19">
        <f t="shared" si="2254"/>
        <v>4217</v>
      </c>
      <c r="BJ862" s="45">
        <f t="shared" si="2254"/>
        <v>992950</v>
      </c>
      <c r="BK862" s="19">
        <f t="shared" si="2254"/>
        <v>16966</v>
      </c>
      <c r="BL862" s="45">
        <f t="shared" si="2254"/>
        <v>3662468</v>
      </c>
    </row>
    <row r="863" spans="1:64" s="60" customFormat="1" ht="31.5" customHeight="1" thickBot="1" x14ac:dyDescent="0.3">
      <c r="A863" s="55"/>
      <c r="B863" s="163" t="s">
        <v>89</v>
      </c>
      <c r="C863" s="55">
        <f>SUM(C851:C862)</f>
        <v>140915</v>
      </c>
      <c r="D863" s="167">
        <f>SUM(D851:D862)</f>
        <v>33002638</v>
      </c>
      <c r="E863" s="55">
        <f t="shared" ref="E863:BL863" si="2255">SUM(E851:E862)</f>
        <v>32691</v>
      </c>
      <c r="F863" s="167">
        <f t="shared" si="2255"/>
        <v>9906559</v>
      </c>
      <c r="G863" s="55">
        <f t="shared" si="2255"/>
        <v>21249</v>
      </c>
      <c r="H863" s="167">
        <f t="shared" si="2255"/>
        <v>5571686</v>
      </c>
      <c r="I863" s="55">
        <f t="shared" si="2255"/>
        <v>11614</v>
      </c>
      <c r="J863" s="167">
        <f t="shared" si="2255"/>
        <v>1476320</v>
      </c>
      <c r="K863" s="55">
        <f t="shared" si="2255"/>
        <v>11045</v>
      </c>
      <c r="L863" s="167">
        <f t="shared" si="2255"/>
        <v>4504533</v>
      </c>
      <c r="M863" s="55">
        <f t="shared" si="2255"/>
        <v>420</v>
      </c>
      <c r="N863" s="167">
        <f t="shared" si="2255"/>
        <v>180578</v>
      </c>
      <c r="O863" s="55">
        <f t="shared" si="2255"/>
        <v>196265</v>
      </c>
      <c r="P863" s="167">
        <f t="shared" si="2255"/>
        <v>48890050</v>
      </c>
      <c r="Q863" s="55">
        <f t="shared" si="2255"/>
        <v>163673</v>
      </c>
      <c r="R863" s="167">
        <f t="shared" si="2255"/>
        <v>26880721</v>
      </c>
      <c r="S863" s="55">
        <f t="shared" si="2255"/>
        <v>20123</v>
      </c>
      <c r="T863" s="167">
        <f t="shared" si="2255"/>
        <v>10895804</v>
      </c>
      <c r="U863" s="55">
        <f t="shared" si="2255"/>
        <v>6876</v>
      </c>
      <c r="V863" s="167">
        <f t="shared" si="2255"/>
        <v>11691863</v>
      </c>
      <c r="W863" s="55">
        <f t="shared" si="2255"/>
        <v>1123</v>
      </c>
      <c r="X863" s="167">
        <f t="shared" si="2255"/>
        <v>8523906</v>
      </c>
      <c r="Y863" s="55">
        <f t="shared" si="2255"/>
        <v>6909</v>
      </c>
      <c r="Z863" s="167">
        <f t="shared" si="2255"/>
        <v>2234017.6090000002</v>
      </c>
      <c r="AA863" s="55">
        <f t="shared" si="2255"/>
        <v>211</v>
      </c>
      <c r="AB863" s="167">
        <f t="shared" si="2255"/>
        <v>120236</v>
      </c>
      <c r="AC863" s="55">
        <f t="shared" si="2255"/>
        <v>35031</v>
      </c>
      <c r="AD863" s="167">
        <f t="shared" si="2255"/>
        <v>33345590.609000001</v>
      </c>
      <c r="AE863" s="55">
        <f t="shared" si="2255"/>
        <v>202</v>
      </c>
      <c r="AF863" s="167">
        <f t="shared" si="2255"/>
        <v>562906</v>
      </c>
      <c r="AG863" s="55">
        <f t="shared" si="2255"/>
        <v>5529</v>
      </c>
      <c r="AH863" s="167">
        <f t="shared" si="2255"/>
        <v>2048649</v>
      </c>
      <c r="AI863" s="55">
        <f t="shared" si="2255"/>
        <v>12391</v>
      </c>
      <c r="AJ863" s="167">
        <f t="shared" si="2255"/>
        <v>10949605</v>
      </c>
      <c r="AK863" s="55">
        <f t="shared" si="2255"/>
        <v>3757</v>
      </c>
      <c r="AL863" s="167">
        <f t="shared" si="2255"/>
        <v>1046445</v>
      </c>
      <c r="AM863" s="55">
        <f t="shared" si="2255"/>
        <v>2769</v>
      </c>
      <c r="AN863" s="167">
        <f t="shared" si="2255"/>
        <v>150857</v>
      </c>
      <c r="AO863" s="55">
        <f t="shared" si="2255"/>
        <v>37976</v>
      </c>
      <c r="AP863" s="167">
        <f t="shared" si="2255"/>
        <v>3559605</v>
      </c>
      <c r="AQ863" s="55">
        <f t="shared" si="2255"/>
        <v>480</v>
      </c>
      <c r="AR863" s="167">
        <f t="shared" si="2255"/>
        <v>274076</v>
      </c>
      <c r="AS863" s="55">
        <f t="shared" si="2255"/>
        <v>293920</v>
      </c>
      <c r="AT863" s="167">
        <f t="shared" si="2255"/>
        <v>100553707.609</v>
      </c>
      <c r="AU863" s="55">
        <f t="shared" si="2255"/>
        <v>187604</v>
      </c>
      <c r="AV863" s="167">
        <f t="shared" si="2255"/>
        <v>40167723</v>
      </c>
      <c r="AW863" s="55">
        <f t="shared" si="2255"/>
        <v>22013</v>
      </c>
      <c r="AX863" s="167">
        <f t="shared" si="2255"/>
        <v>6690607</v>
      </c>
      <c r="AY863" s="55">
        <f t="shared" si="2255"/>
        <v>0</v>
      </c>
      <c r="AZ863" s="167">
        <f t="shared" si="2255"/>
        <v>0</v>
      </c>
      <c r="BA863" s="55">
        <f t="shared" si="2255"/>
        <v>430</v>
      </c>
      <c r="BB863" s="167">
        <f t="shared" si="2255"/>
        <v>915889</v>
      </c>
      <c r="BC863" s="55">
        <f t="shared" si="2255"/>
        <v>1065</v>
      </c>
      <c r="BD863" s="167">
        <f t="shared" si="2255"/>
        <v>3133695</v>
      </c>
      <c r="BE863" s="55">
        <f t="shared" si="2255"/>
        <v>31443</v>
      </c>
      <c r="BF863" s="167">
        <f t="shared" si="2255"/>
        <v>13515943</v>
      </c>
      <c r="BG863" s="55">
        <f t="shared" si="2255"/>
        <v>47958</v>
      </c>
      <c r="BH863" s="167">
        <f t="shared" si="2255"/>
        <v>12631822</v>
      </c>
      <c r="BI863" s="55">
        <f t="shared" si="2255"/>
        <v>80896</v>
      </c>
      <c r="BJ863" s="167">
        <f t="shared" si="2255"/>
        <v>30197349</v>
      </c>
      <c r="BK863" s="55">
        <f t="shared" si="2255"/>
        <v>374816</v>
      </c>
      <c r="BL863" s="167">
        <f t="shared" si="2255"/>
        <v>130751056.609</v>
      </c>
    </row>
    <row r="864" spans="1:64" s="60" customFormat="1" ht="27" customHeight="1" thickBot="1" x14ac:dyDescent="0.3">
      <c r="A864" s="14" t="s">
        <v>90</v>
      </c>
      <c r="B864" s="54" t="s">
        <v>91</v>
      </c>
      <c r="C864" s="14"/>
      <c r="D864" s="62"/>
      <c r="E864" s="19"/>
      <c r="F864" s="45"/>
      <c r="G864" s="19"/>
      <c r="H864" s="45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4"/>
      <c r="T864" s="14"/>
      <c r="U864" s="14"/>
      <c r="V864" s="14"/>
      <c r="W864" s="14"/>
      <c r="X864" s="14"/>
      <c r="Y864" s="14"/>
      <c r="Z864" s="54"/>
      <c r="AA864" s="14"/>
      <c r="AB864" s="14"/>
      <c r="AC864" s="14"/>
      <c r="AD864" s="62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62"/>
      <c r="AS864" s="14"/>
      <c r="AT864" s="62"/>
      <c r="AU864" s="14"/>
      <c r="AV864" s="62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62"/>
    </row>
    <row r="865" spans="1:64" s="112" customFormat="1" ht="27" customHeight="1" thickBot="1" x14ac:dyDescent="0.2">
      <c r="A865" s="24">
        <v>13</v>
      </c>
      <c r="B865" s="52" t="s">
        <v>53</v>
      </c>
      <c r="C865" s="19">
        <f t="shared" ref="C865:AB865" si="2256">C292</f>
        <v>372329.5</v>
      </c>
      <c r="D865" s="45">
        <f t="shared" si="2256"/>
        <v>86722463</v>
      </c>
      <c r="E865" s="19">
        <f t="shared" si="2256"/>
        <v>83781</v>
      </c>
      <c r="F865" s="45">
        <f t="shared" si="2256"/>
        <v>28837563</v>
      </c>
      <c r="G865" s="19">
        <f t="shared" si="2256"/>
        <v>88624</v>
      </c>
      <c r="H865" s="52">
        <f t="shared" si="2256"/>
        <v>17846596</v>
      </c>
      <c r="I865" s="19">
        <f t="shared" si="2256"/>
        <v>28694</v>
      </c>
      <c r="J865" s="52">
        <f t="shared" si="2256"/>
        <v>2742201.871184017</v>
      </c>
      <c r="K865" s="19">
        <f t="shared" si="2256"/>
        <v>20496</v>
      </c>
      <c r="L865" s="52">
        <f t="shared" si="2256"/>
        <v>5839001.8699434977</v>
      </c>
      <c r="M865" s="19">
        <f t="shared" si="2256"/>
        <v>695.2</v>
      </c>
      <c r="N865" s="19">
        <f t="shared" si="2256"/>
        <v>683942.17398869968</v>
      </c>
      <c r="O865" s="19">
        <f t="shared" si="2256"/>
        <v>505300.5</v>
      </c>
      <c r="P865" s="19">
        <f t="shared" si="2256"/>
        <v>124141229.74112752</v>
      </c>
      <c r="Q865" s="19">
        <f t="shared" si="2256"/>
        <v>422685.83999999997</v>
      </c>
      <c r="R865" s="19">
        <f t="shared" si="2256"/>
        <v>69685219.777416214</v>
      </c>
      <c r="S865" s="19">
        <f t="shared" si="2256"/>
        <v>43220</v>
      </c>
      <c r="T865" s="52">
        <f t="shared" si="2256"/>
        <v>19826046.659100566</v>
      </c>
      <c r="U865" s="19">
        <f t="shared" si="2256"/>
        <v>16276</v>
      </c>
      <c r="V865" s="52">
        <f t="shared" si="2256"/>
        <v>18866635.249465339</v>
      </c>
      <c r="W865" s="19">
        <f t="shared" si="2256"/>
        <v>2313</v>
      </c>
      <c r="X865" s="52">
        <f t="shared" si="2256"/>
        <v>11201617</v>
      </c>
      <c r="Y865" s="19">
        <f t="shared" si="2256"/>
        <v>11013</v>
      </c>
      <c r="Z865" s="52">
        <f t="shared" si="2256"/>
        <v>3687781.7648330051</v>
      </c>
      <c r="AA865" s="19">
        <f t="shared" si="2256"/>
        <v>414.1</v>
      </c>
      <c r="AB865" s="19">
        <f t="shared" si="2256"/>
        <v>425712.63738330046</v>
      </c>
      <c r="AC865" s="19">
        <f>S865+U865+W865+Y865</f>
        <v>72822</v>
      </c>
      <c r="AD865" s="45">
        <f>T865+V865+X865+Z865</f>
        <v>53582080.673398912</v>
      </c>
      <c r="AE865" s="19">
        <f t="shared" ref="AE865:BL865" si="2257">AE292</f>
        <v>346</v>
      </c>
      <c r="AF865" s="52">
        <f t="shared" si="2257"/>
        <v>887795</v>
      </c>
      <c r="AG865" s="19">
        <f t="shared" si="2257"/>
        <v>8218</v>
      </c>
      <c r="AH865" s="52">
        <f t="shared" si="2257"/>
        <v>3678407.5257719997</v>
      </c>
      <c r="AI865" s="19">
        <f t="shared" si="2257"/>
        <v>21088</v>
      </c>
      <c r="AJ865" s="52">
        <f t="shared" si="2257"/>
        <v>16813306.2778125</v>
      </c>
      <c r="AK865" s="19">
        <f t="shared" si="2257"/>
        <v>6018</v>
      </c>
      <c r="AL865" s="52">
        <f t="shared" si="2257"/>
        <v>1425671.675</v>
      </c>
      <c r="AM865" s="19">
        <f t="shared" si="2257"/>
        <v>7883</v>
      </c>
      <c r="AN865" s="52">
        <f t="shared" si="2257"/>
        <v>407778.57500000001</v>
      </c>
      <c r="AO865" s="19">
        <f t="shared" si="2257"/>
        <v>45647</v>
      </c>
      <c r="AP865" s="52">
        <f t="shared" si="2257"/>
        <v>9789031.7573512495</v>
      </c>
      <c r="AQ865" s="19">
        <f t="shared" si="2257"/>
        <v>1087.25</v>
      </c>
      <c r="AR865" s="45">
        <f t="shared" si="2257"/>
        <v>573179.93933781248</v>
      </c>
      <c r="AS865" s="19">
        <f t="shared" si="2257"/>
        <v>667322.5</v>
      </c>
      <c r="AT865" s="45">
        <f t="shared" si="2257"/>
        <v>210725301.22546217</v>
      </c>
      <c r="AU865" s="19">
        <f t="shared" si="2257"/>
        <v>422640</v>
      </c>
      <c r="AV865" s="45">
        <f t="shared" si="2257"/>
        <v>82965430.889410034</v>
      </c>
      <c r="AW865" s="19">
        <f t="shared" si="2257"/>
        <v>64010.5</v>
      </c>
      <c r="AX865" s="19">
        <f t="shared" si="2257"/>
        <v>15261244.955764014</v>
      </c>
      <c r="AY865" s="19">
        <f t="shared" si="2257"/>
        <v>0</v>
      </c>
      <c r="AZ865" s="52">
        <f t="shared" si="2257"/>
        <v>0</v>
      </c>
      <c r="BA865" s="19">
        <f t="shared" si="2257"/>
        <v>982</v>
      </c>
      <c r="BB865" s="52">
        <f t="shared" si="2257"/>
        <v>2085129</v>
      </c>
      <c r="BC865" s="19">
        <f t="shared" si="2257"/>
        <v>2243</v>
      </c>
      <c r="BD865" s="52">
        <f t="shared" si="2257"/>
        <v>5256092.5</v>
      </c>
      <c r="BE865" s="19">
        <f t="shared" si="2257"/>
        <v>61437</v>
      </c>
      <c r="BF865" s="52">
        <f t="shared" si="2257"/>
        <v>21208217.75</v>
      </c>
      <c r="BG865" s="19">
        <f t="shared" si="2257"/>
        <v>94650</v>
      </c>
      <c r="BH865" s="52">
        <f t="shared" si="2257"/>
        <v>18619734</v>
      </c>
      <c r="BI865" s="19">
        <f t="shared" si="2257"/>
        <v>159312</v>
      </c>
      <c r="BJ865" s="52">
        <f t="shared" si="2257"/>
        <v>47169173.25</v>
      </c>
      <c r="BK865" s="19">
        <f t="shared" si="2257"/>
        <v>826634.5</v>
      </c>
      <c r="BL865" s="45">
        <f t="shared" si="2257"/>
        <v>257894474.47546217</v>
      </c>
    </row>
    <row r="866" spans="1:64" s="60" customFormat="1" ht="27" customHeight="1" thickBot="1" x14ac:dyDescent="0.3">
      <c r="A866" s="14">
        <v>14</v>
      </c>
      <c r="B866" s="54" t="s">
        <v>54</v>
      </c>
      <c r="C866" s="19">
        <f t="shared" ref="C866:AH866" si="2258">C314</f>
        <v>7528</v>
      </c>
      <c r="D866" s="45">
        <f t="shared" si="2258"/>
        <v>2006877</v>
      </c>
      <c r="E866" s="19">
        <f t="shared" si="2258"/>
        <v>1677</v>
      </c>
      <c r="F866" s="45">
        <f t="shared" si="2258"/>
        <v>776182</v>
      </c>
      <c r="G866" s="19">
        <f t="shared" si="2258"/>
        <v>1205</v>
      </c>
      <c r="H866" s="45">
        <f t="shared" si="2258"/>
        <v>185933</v>
      </c>
      <c r="I866" s="19">
        <f t="shared" si="2258"/>
        <v>764</v>
      </c>
      <c r="J866" s="45">
        <f t="shared" si="2258"/>
        <v>58168.128815983102</v>
      </c>
      <c r="K866" s="19">
        <f t="shared" si="2258"/>
        <v>597</v>
      </c>
      <c r="L866" s="45">
        <f t="shared" si="2258"/>
        <v>278808.13005650189</v>
      </c>
      <c r="M866" s="19">
        <f t="shared" si="2258"/>
        <v>25.2</v>
      </c>
      <c r="N866" s="45">
        <f t="shared" si="2258"/>
        <v>7785.8260113003798</v>
      </c>
      <c r="O866" s="19">
        <f t="shared" si="2258"/>
        <v>10566</v>
      </c>
      <c r="P866" s="19">
        <f t="shared" si="2258"/>
        <v>3120035.2588724848</v>
      </c>
      <c r="Q866" s="19">
        <f t="shared" si="2258"/>
        <v>8766.380000000001</v>
      </c>
      <c r="R866" s="45">
        <f t="shared" si="2258"/>
        <v>1623496.0219205383</v>
      </c>
      <c r="S866" s="19">
        <f t="shared" si="2258"/>
        <v>1096</v>
      </c>
      <c r="T866" s="45">
        <f t="shared" si="2258"/>
        <v>624506.52895154245</v>
      </c>
      <c r="U866" s="19">
        <f t="shared" si="2258"/>
        <v>404</v>
      </c>
      <c r="V866" s="45">
        <f t="shared" si="2258"/>
        <v>759332.52263912745</v>
      </c>
      <c r="W866" s="19">
        <f t="shared" si="2258"/>
        <v>64</v>
      </c>
      <c r="X866" s="45">
        <f t="shared" si="2258"/>
        <v>719734</v>
      </c>
      <c r="Y866" s="19">
        <f t="shared" si="2258"/>
        <v>127</v>
      </c>
      <c r="Z866" s="45">
        <f t="shared" si="2258"/>
        <v>52111.922201084999</v>
      </c>
      <c r="AA866" s="19">
        <f t="shared" si="2258"/>
        <v>20.399999999999999</v>
      </c>
      <c r="AB866" s="45">
        <f t="shared" si="2258"/>
        <v>9682.9922201084992</v>
      </c>
      <c r="AC866" s="19">
        <f t="shared" si="2258"/>
        <v>1691</v>
      </c>
      <c r="AD866" s="45">
        <f t="shared" si="2258"/>
        <v>2155684.9737917548</v>
      </c>
      <c r="AE866" s="19">
        <f t="shared" si="2258"/>
        <v>3</v>
      </c>
      <c r="AF866" s="45">
        <f t="shared" si="2258"/>
        <v>113</v>
      </c>
      <c r="AG866" s="19">
        <f t="shared" si="2258"/>
        <v>273</v>
      </c>
      <c r="AH866" s="45">
        <f t="shared" si="2258"/>
        <v>86206.558588</v>
      </c>
      <c r="AI866" s="19">
        <f t="shared" ref="AI866:BL866" si="2259">AI314</f>
        <v>656</v>
      </c>
      <c r="AJ866" s="45">
        <f t="shared" si="2259"/>
        <v>603699.87406249996</v>
      </c>
      <c r="AK866" s="19">
        <f t="shared" si="2259"/>
        <v>236</v>
      </c>
      <c r="AL866" s="45">
        <f t="shared" si="2259"/>
        <v>65843.7</v>
      </c>
      <c r="AM866" s="19">
        <f t="shared" si="2259"/>
        <v>197</v>
      </c>
      <c r="AN866" s="45">
        <f t="shared" si="2259"/>
        <v>8808.2999999999993</v>
      </c>
      <c r="AO866" s="19">
        <f t="shared" si="2259"/>
        <v>2115</v>
      </c>
      <c r="AP866" s="45">
        <f t="shared" si="2259"/>
        <v>143783.4087875</v>
      </c>
      <c r="AQ866" s="19">
        <f t="shared" si="2259"/>
        <v>61</v>
      </c>
      <c r="AR866" s="45">
        <f t="shared" si="2259"/>
        <v>16450.102196874999</v>
      </c>
      <c r="AS866" s="19">
        <f t="shared" si="2259"/>
        <v>15737</v>
      </c>
      <c r="AT866" s="45">
        <f t="shared" si="2259"/>
        <v>6184175.0741022397</v>
      </c>
      <c r="AU866" s="19">
        <f t="shared" si="2259"/>
        <v>9718</v>
      </c>
      <c r="AV866" s="45">
        <f t="shared" si="2259"/>
        <v>2342824.0040974244</v>
      </c>
      <c r="AW866" s="19">
        <f t="shared" si="2259"/>
        <v>1358.4</v>
      </c>
      <c r="AX866" s="45">
        <f t="shared" si="2259"/>
        <v>414785.40163896978</v>
      </c>
      <c r="AY866" s="19">
        <f t="shared" si="2259"/>
        <v>0</v>
      </c>
      <c r="AZ866" s="45">
        <f t="shared" si="2259"/>
        <v>0</v>
      </c>
      <c r="BA866" s="19">
        <f t="shared" si="2259"/>
        <v>38</v>
      </c>
      <c r="BB866" s="45">
        <f t="shared" si="2259"/>
        <v>71538</v>
      </c>
      <c r="BC866" s="19">
        <f t="shared" si="2259"/>
        <v>83</v>
      </c>
      <c r="BD866" s="45">
        <f t="shared" si="2259"/>
        <v>219268</v>
      </c>
      <c r="BE866" s="19">
        <f t="shared" si="2259"/>
        <v>1781</v>
      </c>
      <c r="BF866" s="45">
        <f t="shared" si="2259"/>
        <v>878765.125</v>
      </c>
      <c r="BG866" s="19">
        <f t="shared" si="2259"/>
        <v>3002</v>
      </c>
      <c r="BH866" s="45">
        <f t="shared" si="2259"/>
        <v>716272</v>
      </c>
      <c r="BI866" s="19">
        <f t="shared" si="2259"/>
        <v>4904</v>
      </c>
      <c r="BJ866" s="45">
        <f t="shared" si="2259"/>
        <v>1885843.125</v>
      </c>
      <c r="BK866" s="19">
        <f t="shared" si="2259"/>
        <v>20641</v>
      </c>
      <c r="BL866" s="45">
        <f t="shared" si="2259"/>
        <v>8070018.1991022397</v>
      </c>
    </row>
    <row r="867" spans="1:64" s="60" customFormat="1" ht="27" customHeight="1" thickBot="1" x14ac:dyDescent="0.3">
      <c r="A867" s="23">
        <v>15</v>
      </c>
      <c r="B867" s="54" t="s">
        <v>55</v>
      </c>
      <c r="C867" s="19">
        <f t="shared" ref="C867:AH867" si="2260">C336</f>
        <v>21397</v>
      </c>
      <c r="D867" s="45">
        <f t="shared" si="2260"/>
        <v>6751791</v>
      </c>
      <c r="E867" s="19">
        <f t="shared" si="2260"/>
        <v>5697</v>
      </c>
      <c r="F867" s="45">
        <f t="shared" si="2260"/>
        <v>2328121</v>
      </c>
      <c r="G867" s="19">
        <f t="shared" si="2260"/>
        <v>6527</v>
      </c>
      <c r="H867" s="45">
        <f t="shared" si="2260"/>
        <v>1131200</v>
      </c>
      <c r="I867" s="19">
        <f t="shared" si="2260"/>
        <v>1252</v>
      </c>
      <c r="J867" s="45">
        <f t="shared" si="2260"/>
        <v>186308</v>
      </c>
      <c r="K867" s="19">
        <f t="shared" si="2260"/>
        <v>1404</v>
      </c>
      <c r="L867" s="45">
        <f t="shared" si="2260"/>
        <v>626134</v>
      </c>
      <c r="M867" s="19">
        <f t="shared" si="2260"/>
        <v>88</v>
      </c>
      <c r="N867" s="45">
        <f t="shared" si="2260"/>
        <v>52226</v>
      </c>
      <c r="O867" s="19">
        <f t="shared" si="2260"/>
        <v>29750</v>
      </c>
      <c r="P867" s="19">
        <f t="shared" si="2260"/>
        <v>9892354</v>
      </c>
      <c r="Q867" s="19">
        <f t="shared" si="2260"/>
        <v>24884</v>
      </c>
      <c r="R867" s="45">
        <f t="shared" si="2260"/>
        <v>5425229</v>
      </c>
      <c r="S867" s="19">
        <f t="shared" si="2260"/>
        <v>3305</v>
      </c>
      <c r="T867" s="45">
        <f t="shared" si="2260"/>
        <v>1831303</v>
      </c>
      <c r="U867" s="19">
        <f t="shared" si="2260"/>
        <v>1484</v>
      </c>
      <c r="V867" s="45">
        <f t="shared" si="2260"/>
        <v>2989262</v>
      </c>
      <c r="W867" s="19">
        <f t="shared" si="2260"/>
        <v>163</v>
      </c>
      <c r="X867" s="45">
        <f t="shared" si="2260"/>
        <v>2069015</v>
      </c>
      <c r="Y867" s="19">
        <f t="shared" si="2260"/>
        <v>417</v>
      </c>
      <c r="Z867" s="45">
        <f t="shared" si="2260"/>
        <v>186263</v>
      </c>
      <c r="AA867" s="19">
        <f t="shared" si="2260"/>
        <v>46</v>
      </c>
      <c r="AB867" s="45">
        <f t="shared" si="2260"/>
        <v>30646</v>
      </c>
      <c r="AC867" s="19">
        <f t="shared" si="2260"/>
        <v>5369</v>
      </c>
      <c r="AD867" s="45">
        <f t="shared" si="2260"/>
        <v>7075843</v>
      </c>
      <c r="AE867" s="19">
        <f t="shared" si="2260"/>
        <v>78</v>
      </c>
      <c r="AF867" s="45">
        <f t="shared" si="2260"/>
        <v>224236</v>
      </c>
      <c r="AG867" s="19">
        <f t="shared" si="2260"/>
        <v>995</v>
      </c>
      <c r="AH867" s="45">
        <f t="shared" si="2260"/>
        <v>491493</v>
      </c>
      <c r="AI867" s="19">
        <f t="shared" ref="AI867:BL867" si="2261">AI336</f>
        <v>2413</v>
      </c>
      <c r="AJ867" s="45">
        <f t="shared" si="2261"/>
        <v>2149861</v>
      </c>
      <c r="AK867" s="19">
        <f t="shared" si="2261"/>
        <v>793</v>
      </c>
      <c r="AL867" s="45">
        <f t="shared" si="2261"/>
        <v>217350</v>
      </c>
      <c r="AM867" s="19">
        <f t="shared" si="2261"/>
        <v>822</v>
      </c>
      <c r="AN867" s="45">
        <f t="shared" si="2261"/>
        <v>41142</v>
      </c>
      <c r="AO867" s="19">
        <f t="shared" si="2261"/>
        <v>3204</v>
      </c>
      <c r="AP867" s="45">
        <f t="shared" si="2261"/>
        <v>332095</v>
      </c>
      <c r="AQ867" s="19">
        <f t="shared" si="2261"/>
        <v>125</v>
      </c>
      <c r="AR867" s="45">
        <f t="shared" si="2261"/>
        <v>38114</v>
      </c>
      <c r="AS867" s="19">
        <f t="shared" si="2261"/>
        <v>43424</v>
      </c>
      <c r="AT867" s="45">
        <f t="shared" si="2261"/>
        <v>20424374</v>
      </c>
      <c r="AU867" s="19">
        <f t="shared" si="2261"/>
        <v>27520</v>
      </c>
      <c r="AV867" s="45">
        <f t="shared" si="2261"/>
        <v>8055685</v>
      </c>
      <c r="AW867" s="19">
        <f t="shared" si="2261"/>
        <v>4584</v>
      </c>
      <c r="AX867" s="45">
        <f t="shared" si="2261"/>
        <v>1311773</v>
      </c>
      <c r="AY867" s="19">
        <f t="shared" si="2261"/>
        <v>0</v>
      </c>
      <c r="AZ867" s="45">
        <f t="shared" si="2261"/>
        <v>0</v>
      </c>
      <c r="BA867" s="19">
        <f t="shared" si="2261"/>
        <v>115</v>
      </c>
      <c r="BB867" s="45">
        <f t="shared" si="2261"/>
        <v>229714</v>
      </c>
      <c r="BC867" s="19">
        <f t="shared" si="2261"/>
        <v>299</v>
      </c>
      <c r="BD867" s="45">
        <f t="shared" si="2261"/>
        <v>708760</v>
      </c>
      <c r="BE867" s="19">
        <f t="shared" si="2261"/>
        <v>5920</v>
      </c>
      <c r="BF867" s="45">
        <f t="shared" si="2261"/>
        <v>2164624</v>
      </c>
      <c r="BG867" s="19">
        <f t="shared" si="2261"/>
        <v>17843</v>
      </c>
      <c r="BH867" s="45">
        <f t="shared" si="2261"/>
        <v>1614041</v>
      </c>
      <c r="BI867" s="19">
        <f t="shared" si="2261"/>
        <v>24177</v>
      </c>
      <c r="BJ867" s="45">
        <f t="shared" si="2261"/>
        <v>4717139</v>
      </c>
      <c r="BK867" s="19">
        <f t="shared" si="2261"/>
        <v>67601</v>
      </c>
      <c r="BL867" s="45">
        <f t="shared" si="2261"/>
        <v>25141513</v>
      </c>
    </row>
    <row r="868" spans="1:64" s="60" customFormat="1" ht="27" customHeight="1" thickBot="1" x14ac:dyDescent="0.3">
      <c r="A868" s="23">
        <v>16</v>
      </c>
      <c r="B868" s="54" t="s">
        <v>32</v>
      </c>
      <c r="C868" s="19">
        <f t="shared" ref="C868:AH868" si="2262">C358</f>
        <v>2094</v>
      </c>
      <c r="D868" s="45">
        <f t="shared" si="2262"/>
        <v>64284</v>
      </c>
      <c r="E868" s="19">
        <f t="shared" si="2262"/>
        <v>866</v>
      </c>
      <c r="F868" s="45">
        <f t="shared" si="2262"/>
        <v>11132</v>
      </c>
      <c r="G868" s="19">
        <f t="shared" si="2262"/>
        <v>360</v>
      </c>
      <c r="H868" s="45">
        <f t="shared" si="2262"/>
        <v>12109</v>
      </c>
      <c r="I868" s="19">
        <f t="shared" si="2262"/>
        <v>33</v>
      </c>
      <c r="J868" s="45">
        <f t="shared" si="2262"/>
        <v>1666</v>
      </c>
      <c r="K868" s="19">
        <f t="shared" si="2262"/>
        <v>35</v>
      </c>
      <c r="L868" s="45">
        <f t="shared" si="2262"/>
        <v>17772</v>
      </c>
      <c r="M868" s="19">
        <f t="shared" si="2262"/>
        <v>1</v>
      </c>
      <c r="N868" s="45">
        <f t="shared" si="2262"/>
        <v>465</v>
      </c>
      <c r="O868" s="19">
        <f t="shared" si="2262"/>
        <v>3028</v>
      </c>
      <c r="P868" s="19">
        <f t="shared" si="2262"/>
        <v>94854</v>
      </c>
      <c r="Q868" s="19">
        <f t="shared" si="2262"/>
        <v>2313</v>
      </c>
      <c r="R868" s="45">
        <f t="shared" si="2262"/>
        <v>51482</v>
      </c>
      <c r="S868" s="19">
        <f t="shared" si="2262"/>
        <v>39</v>
      </c>
      <c r="T868" s="45">
        <f t="shared" si="2262"/>
        <v>36452</v>
      </c>
      <c r="U868" s="19">
        <f t="shared" si="2262"/>
        <v>5</v>
      </c>
      <c r="V868" s="45">
        <f t="shared" si="2262"/>
        <v>26038</v>
      </c>
      <c r="W868" s="19">
        <f t="shared" si="2262"/>
        <v>2</v>
      </c>
      <c r="X868" s="45">
        <f t="shared" si="2262"/>
        <v>10414</v>
      </c>
      <c r="Y868" s="19">
        <f t="shared" si="2262"/>
        <v>1</v>
      </c>
      <c r="Z868" s="45">
        <f t="shared" si="2262"/>
        <v>1488</v>
      </c>
      <c r="AA868" s="19">
        <f t="shared" si="2262"/>
        <v>0</v>
      </c>
      <c r="AB868" s="45">
        <f t="shared" si="2262"/>
        <v>0</v>
      </c>
      <c r="AC868" s="19">
        <f t="shared" si="2262"/>
        <v>47</v>
      </c>
      <c r="AD868" s="45">
        <f t="shared" si="2262"/>
        <v>74392</v>
      </c>
      <c r="AE868" s="19">
        <f t="shared" si="2262"/>
        <v>0</v>
      </c>
      <c r="AF868" s="45">
        <f t="shared" si="2262"/>
        <v>0</v>
      </c>
      <c r="AG868" s="19">
        <f t="shared" si="2262"/>
        <v>19</v>
      </c>
      <c r="AH868" s="45">
        <f t="shared" si="2262"/>
        <v>3661</v>
      </c>
      <c r="AI868" s="19">
        <f t="shared" ref="AI868:BL868" si="2263">AI358</f>
        <v>13</v>
      </c>
      <c r="AJ868" s="45">
        <f t="shared" si="2263"/>
        <v>11158</v>
      </c>
      <c r="AK868" s="19">
        <f t="shared" si="2263"/>
        <v>0</v>
      </c>
      <c r="AL868" s="45">
        <f t="shared" si="2263"/>
        <v>0</v>
      </c>
      <c r="AM868" s="19">
        <f t="shared" si="2263"/>
        <v>0</v>
      </c>
      <c r="AN868" s="45">
        <f t="shared" si="2263"/>
        <v>0</v>
      </c>
      <c r="AO868" s="19">
        <f t="shared" si="2263"/>
        <v>23</v>
      </c>
      <c r="AP868" s="45">
        <f t="shared" si="2263"/>
        <v>11319</v>
      </c>
      <c r="AQ868" s="19">
        <f t="shared" si="2263"/>
        <v>1</v>
      </c>
      <c r="AR868" s="45">
        <f t="shared" si="2263"/>
        <v>2000</v>
      </c>
      <c r="AS868" s="19">
        <f t="shared" si="2263"/>
        <v>3130</v>
      </c>
      <c r="AT868" s="45">
        <f t="shared" si="2263"/>
        <v>195384</v>
      </c>
      <c r="AU868" s="19">
        <f t="shared" si="2263"/>
        <v>1812</v>
      </c>
      <c r="AV868" s="45">
        <f t="shared" si="2263"/>
        <v>79556</v>
      </c>
      <c r="AW868" s="19">
        <f t="shared" si="2263"/>
        <v>180</v>
      </c>
      <c r="AX868" s="45">
        <f t="shared" si="2263"/>
        <v>14359</v>
      </c>
      <c r="AY868" s="19">
        <f t="shared" si="2263"/>
        <v>0</v>
      </c>
      <c r="AZ868" s="45">
        <f t="shared" si="2263"/>
        <v>0</v>
      </c>
      <c r="BA868" s="19">
        <f t="shared" si="2263"/>
        <v>2</v>
      </c>
      <c r="BB868" s="45">
        <f t="shared" si="2263"/>
        <v>768</v>
      </c>
      <c r="BC868" s="19">
        <f t="shared" si="2263"/>
        <v>1</v>
      </c>
      <c r="BD868" s="45">
        <f t="shared" si="2263"/>
        <v>6153</v>
      </c>
      <c r="BE868" s="19">
        <f t="shared" si="2263"/>
        <v>122</v>
      </c>
      <c r="BF868" s="45">
        <f t="shared" si="2263"/>
        <v>41921</v>
      </c>
      <c r="BG868" s="19">
        <f t="shared" si="2263"/>
        <v>236</v>
      </c>
      <c r="BH868" s="45">
        <f t="shared" si="2263"/>
        <v>31537</v>
      </c>
      <c r="BI868" s="19">
        <f t="shared" si="2263"/>
        <v>361</v>
      </c>
      <c r="BJ868" s="45">
        <f t="shared" si="2263"/>
        <v>80379</v>
      </c>
      <c r="BK868" s="19">
        <f t="shared" si="2263"/>
        <v>3491</v>
      </c>
      <c r="BL868" s="45">
        <f t="shared" si="2263"/>
        <v>275763</v>
      </c>
    </row>
    <row r="869" spans="1:64" s="60" customFormat="1" ht="27" customHeight="1" thickBot="1" x14ac:dyDescent="0.3">
      <c r="A869" s="14">
        <v>17</v>
      </c>
      <c r="B869" s="54" t="s">
        <v>56</v>
      </c>
      <c r="C869" s="19">
        <f t="shared" ref="C869:AH869" si="2264">C380</f>
        <v>6139</v>
      </c>
      <c r="D869" s="45">
        <f t="shared" si="2264"/>
        <v>1583877</v>
      </c>
      <c r="E869" s="19">
        <f t="shared" si="2264"/>
        <v>1230</v>
      </c>
      <c r="F869" s="45">
        <f t="shared" si="2264"/>
        <v>559586</v>
      </c>
      <c r="G869" s="19">
        <f t="shared" si="2264"/>
        <v>938</v>
      </c>
      <c r="H869" s="45">
        <f t="shared" si="2264"/>
        <v>159499</v>
      </c>
      <c r="I869" s="19">
        <f t="shared" si="2264"/>
        <v>485</v>
      </c>
      <c r="J869" s="45">
        <f t="shared" si="2264"/>
        <v>45007</v>
      </c>
      <c r="K869" s="19">
        <f t="shared" si="2264"/>
        <v>469</v>
      </c>
      <c r="L869" s="45">
        <f t="shared" si="2264"/>
        <v>174014</v>
      </c>
      <c r="M869" s="19">
        <f t="shared" si="2264"/>
        <v>28</v>
      </c>
      <c r="N869" s="45">
        <f t="shared" si="2264"/>
        <v>6816</v>
      </c>
      <c r="O869" s="19">
        <f t="shared" si="2264"/>
        <v>8323</v>
      </c>
      <c r="P869" s="19">
        <f t="shared" si="2264"/>
        <v>2362484</v>
      </c>
      <c r="Q869" s="19">
        <f t="shared" si="2264"/>
        <v>6798</v>
      </c>
      <c r="R869" s="45">
        <f t="shared" si="2264"/>
        <v>1231362</v>
      </c>
      <c r="S869" s="19">
        <f t="shared" si="2264"/>
        <v>755</v>
      </c>
      <c r="T869" s="45">
        <f t="shared" si="2264"/>
        <v>386604</v>
      </c>
      <c r="U869" s="19">
        <f t="shared" si="2264"/>
        <v>260</v>
      </c>
      <c r="V869" s="45">
        <f t="shared" si="2264"/>
        <v>480487</v>
      </c>
      <c r="W869" s="19">
        <f t="shared" si="2264"/>
        <v>52</v>
      </c>
      <c r="X869" s="45">
        <f t="shared" si="2264"/>
        <v>479077</v>
      </c>
      <c r="Y869" s="19">
        <f t="shared" si="2264"/>
        <v>218</v>
      </c>
      <c r="Z869" s="45">
        <f t="shared" si="2264"/>
        <v>55733</v>
      </c>
      <c r="AA869" s="19">
        <f t="shared" si="2264"/>
        <v>32</v>
      </c>
      <c r="AB869" s="45">
        <f t="shared" si="2264"/>
        <v>11820</v>
      </c>
      <c r="AC869" s="19">
        <f t="shared" si="2264"/>
        <v>1285</v>
      </c>
      <c r="AD869" s="45">
        <f t="shared" si="2264"/>
        <v>1401901</v>
      </c>
      <c r="AE869" s="19">
        <f t="shared" si="2264"/>
        <v>3</v>
      </c>
      <c r="AF869" s="45">
        <f t="shared" si="2264"/>
        <v>113</v>
      </c>
      <c r="AG869" s="19">
        <f t="shared" si="2264"/>
        <v>232</v>
      </c>
      <c r="AH869" s="45">
        <f t="shared" si="2264"/>
        <v>73571</v>
      </c>
      <c r="AI869" s="19">
        <f t="shared" ref="AI869:BL869" si="2265">AI380</f>
        <v>499</v>
      </c>
      <c r="AJ869" s="45">
        <f t="shared" si="2265"/>
        <v>445219</v>
      </c>
      <c r="AK869" s="19">
        <f t="shared" si="2265"/>
        <v>194</v>
      </c>
      <c r="AL869" s="45">
        <f t="shared" si="2265"/>
        <v>49662</v>
      </c>
      <c r="AM869" s="19">
        <f t="shared" si="2265"/>
        <v>165</v>
      </c>
      <c r="AN869" s="45">
        <f t="shared" si="2265"/>
        <v>6238</v>
      </c>
      <c r="AO869" s="19">
        <f t="shared" si="2265"/>
        <v>1880</v>
      </c>
      <c r="AP869" s="45">
        <f t="shared" si="2265"/>
        <v>80219</v>
      </c>
      <c r="AQ869" s="19">
        <f t="shared" si="2265"/>
        <v>67</v>
      </c>
      <c r="AR869" s="45">
        <f t="shared" si="2265"/>
        <v>14656</v>
      </c>
      <c r="AS869" s="19">
        <f t="shared" si="2265"/>
        <v>12581</v>
      </c>
      <c r="AT869" s="45">
        <f t="shared" si="2265"/>
        <v>4419407</v>
      </c>
      <c r="AU869" s="19">
        <f t="shared" si="2265"/>
        <v>7929</v>
      </c>
      <c r="AV869" s="45">
        <f t="shared" si="2265"/>
        <v>1693546</v>
      </c>
      <c r="AW869" s="19">
        <f t="shared" si="2265"/>
        <v>1038</v>
      </c>
      <c r="AX869" s="45">
        <f t="shared" si="2265"/>
        <v>237155</v>
      </c>
      <c r="AY869" s="19">
        <f t="shared" si="2265"/>
        <v>0</v>
      </c>
      <c r="AZ869" s="45">
        <f t="shared" si="2265"/>
        <v>0</v>
      </c>
      <c r="BA869" s="19">
        <f t="shared" si="2265"/>
        <v>24</v>
      </c>
      <c r="BB869" s="45">
        <f t="shared" si="2265"/>
        <v>49324</v>
      </c>
      <c r="BC869" s="19">
        <f t="shared" si="2265"/>
        <v>57</v>
      </c>
      <c r="BD869" s="45">
        <f t="shared" si="2265"/>
        <v>145096</v>
      </c>
      <c r="BE869" s="19">
        <f t="shared" si="2265"/>
        <v>1564</v>
      </c>
      <c r="BF869" s="45">
        <f t="shared" si="2265"/>
        <v>555092</v>
      </c>
      <c r="BG869" s="19">
        <f t="shared" si="2265"/>
        <v>2097</v>
      </c>
      <c r="BH869" s="45">
        <f t="shared" si="2265"/>
        <v>448306</v>
      </c>
      <c r="BI869" s="19">
        <f t="shared" si="2265"/>
        <v>3742</v>
      </c>
      <c r="BJ869" s="45">
        <f t="shared" si="2265"/>
        <v>1197818</v>
      </c>
      <c r="BK869" s="19">
        <f t="shared" si="2265"/>
        <v>16323</v>
      </c>
      <c r="BL869" s="45">
        <f t="shared" si="2265"/>
        <v>5617225</v>
      </c>
    </row>
    <row r="870" spans="1:64" s="60" customFormat="1" ht="27" customHeight="1" thickBot="1" x14ac:dyDescent="0.3">
      <c r="A870" s="23">
        <v>18</v>
      </c>
      <c r="B870" s="54" t="s">
        <v>31</v>
      </c>
      <c r="C870" s="19">
        <f t="shared" ref="C870:AH870" si="2266">C402</f>
        <v>2468</v>
      </c>
      <c r="D870" s="45">
        <f t="shared" si="2266"/>
        <v>272490</v>
      </c>
      <c r="E870" s="19">
        <f t="shared" si="2266"/>
        <v>719</v>
      </c>
      <c r="F870" s="45">
        <f t="shared" si="2266"/>
        <v>97696</v>
      </c>
      <c r="G870" s="19">
        <f t="shared" si="2266"/>
        <v>148</v>
      </c>
      <c r="H870" s="45">
        <f t="shared" si="2266"/>
        <v>26639</v>
      </c>
      <c r="I870" s="19">
        <f t="shared" si="2266"/>
        <v>83</v>
      </c>
      <c r="J870" s="45">
        <f t="shared" si="2266"/>
        <v>4197</v>
      </c>
      <c r="K870" s="19">
        <f t="shared" si="2266"/>
        <v>89</v>
      </c>
      <c r="L870" s="45">
        <f t="shared" si="2266"/>
        <v>44771</v>
      </c>
      <c r="M870" s="19">
        <f t="shared" si="2266"/>
        <v>4</v>
      </c>
      <c r="N870" s="45">
        <f t="shared" si="2266"/>
        <v>1173</v>
      </c>
      <c r="O870" s="19">
        <f t="shared" si="2266"/>
        <v>3359</v>
      </c>
      <c r="P870" s="19">
        <f t="shared" si="2266"/>
        <v>419154</v>
      </c>
      <c r="Q870" s="19">
        <f t="shared" si="2266"/>
        <v>2791</v>
      </c>
      <c r="R870" s="45">
        <f t="shared" si="2266"/>
        <v>217327</v>
      </c>
      <c r="S870" s="19">
        <f t="shared" si="2266"/>
        <v>125</v>
      </c>
      <c r="T870" s="45">
        <f t="shared" si="2266"/>
        <v>87061</v>
      </c>
      <c r="U870" s="19">
        <f t="shared" si="2266"/>
        <v>53</v>
      </c>
      <c r="V870" s="45">
        <f t="shared" si="2266"/>
        <v>117471</v>
      </c>
      <c r="W870" s="19">
        <f t="shared" si="2266"/>
        <v>5</v>
      </c>
      <c r="X870" s="45">
        <f t="shared" si="2266"/>
        <v>94098</v>
      </c>
      <c r="Y870" s="19">
        <f t="shared" si="2266"/>
        <v>95</v>
      </c>
      <c r="Z870" s="45">
        <f t="shared" si="2266"/>
        <v>35178</v>
      </c>
      <c r="AA870" s="19">
        <f t="shared" si="2266"/>
        <v>7</v>
      </c>
      <c r="AB870" s="45">
        <f t="shared" si="2266"/>
        <v>2976</v>
      </c>
      <c r="AC870" s="19">
        <f t="shared" si="2266"/>
        <v>278</v>
      </c>
      <c r="AD870" s="45">
        <f t="shared" si="2266"/>
        <v>333808</v>
      </c>
      <c r="AE870" s="19">
        <f t="shared" si="2266"/>
        <v>0</v>
      </c>
      <c r="AF870" s="45">
        <f t="shared" si="2266"/>
        <v>0</v>
      </c>
      <c r="AG870" s="19">
        <f t="shared" si="2266"/>
        <v>89</v>
      </c>
      <c r="AH870" s="45">
        <f t="shared" si="2266"/>
        <v>26787</v>
      </c>
      <c r="AI870" s="19">
        <f t="shared" ref="AI870:BL870" si="2267">AI402</f>
        <v>191</v>
      </c>
      <c r="AJ870" s="45">
        <f t="shared" si="2267"/>
        <v>170944</v>
      </c>
      <c r="AK870" s="19">
        <f t="shared" si="2267"/>
        <v>38</v>
      </c>
      <c r="AL870" s="45">
        <f t="shared" si="2267"/>
        <v>15541</v>
      </c>
      <c r="AM870" s="19">
        <f t="shared" si="2267"/>
        <v>40</v>
      </c>
      <c r="AN870" s="45">
        <f t="shared" si="2267"/>
        <v>1198</v>
      </c>
      <c r="AO870" s="19">
        <f t="shared" si="2267"/>
        <v>1055</v>
      </c>
      <c r="AP870" s="45">
        <f t="shared" si="2267"/>
        <v>84111</v>
      </c>
      <c r="AQ870" s="19">
        <f t="shared" si="2267"/>
        <v>12</v>
      </c>
      <c r="AR870" s="45">
        <f t="shared" si="2267"/>
        <v>8000</v>
      </c>
      <c r="AS870" s="19">
        <f t="shared" si="2267"/>
        <v>5050</v>
      </c>
      <c r="AT870" s="45">
        <f t="shared" si="2267"/>
        <v>1051543</v>
      </c>
      <c r="AU870" s="19">
        <f t="shared" si="2267"/>
        <v>3235</v>
      </c>
      <c r="AV870" s="45">
        <f t="shared" si="2267"/>
        <v>419955</v>
      </c>
      <c r="AW870" s="19">
        <f t="shared" si="2267"/>
        <v>316</v>
      </c>
      <c r="AX870" s="45">
        <f t="shared" si="2267"/>
        <v>61360</v>
      </c>
      <c r="AY870" s="19">
        <f t="shared" si="2267"/>
        <v>0</v>
      </c>
      <c r="AZ870" s="45">
        <f t="shared" si="2267"/>
        <v>0</v>
      </c>
      <c r="BA870" s="19">
        <f t="shared" si="2267"/>
        <v>3</v>
      </c>
      <c r="BB870" s="45">
        <f t="shared" si="2267"/>
        <v>5962</v>
      </c>
      <c r="BC870" s="19">
        <f t="shared" si="2267"/>
        <v>14</v>
      </c>
      <c r="BD870" s="45">
        <f t="shared" si="2267"/>
        <v>28523</v>
      </c>
      <c r="BE870" s="19">
        <f t="shared" si="2267"/>
        <v>460</v>
      </c>
      <c r="BF870" s="45">
        <f t="shared" si="2267"/>
        <v>120151</v>
      </c>
      <c r="BG870" s="19">
        <f t="shared" si="2267"/>
        <v>673</v>
      </c>
      <c r="BH870" s="45">
        <f t="shared" si="2267"/>
        <v>120384</v>
      </c>
      <c r="BI870" s="19">
        <f t="shared" si="2267"/>
        <v>1150</v>
      </c>
      <c r="BJ870" s="45">
        <f t="shared" si="2267"/>
        <v>275020</v>
      </c>
      <c r="BK870" s="19">
        <f t="shared" si="2267"/>
        <v>6200</v>
      </c>
      <c r="BL870" s="45">
        <f t="shared" si="2267"/>
        <v>1326563</v>
      </c>
    </row>
    <row r="871" spans="1:64" s="60" customFormat="1" ht="27" customHeight="1" thickBot="1" x14ac:dyDescent="0.3">
      <c r="A871" s="23">
        <v>19</v>
      </c>
      <c r="B871" s="54" t="s">
        <v>52</v>
      </c>
      <c r="C871" s="19">
        <f t="shared" ref="C871:AH871" si="2268">C424</f>
        <v>2577</v>
      </c>
      <c r="D871" s="45">
        <f t="shared" si="2268"/>
        <v>253168</v>
      </c>
      <c r="E871" s="19">
        <f t="shared" si="2268"/>
        <v>703</v>
      </c>
      <c r="F871" s="45">
        <f t="shared" si="2268"/>
        <v>78284</v>
      </c>
      <c r="G871" s="19">
        <f t="shared" si="2268"/>
        <v>186</v>
      </c>
      <c r="H871" s="45">
        <f t="shared" si="2268"/>
        <v>25169</v>
      </c>
      <c r="I871" s="19">
        <f t="shared" si="2268"/>
        <v>109</v>
      </c>
      <c r="J871" s="45">
        <f t="shared" si="2268"/>
        <v>28205</v>
      </c>
      <c r="K871" s="19">
        <f t="shared" si="2268"/>
        <v>97</v>
      </c>
      <c r="L871" s="45">
        <f t="shared" si="2268"/>
        <v>54324</v>
      </c>
      <c r="M871" s="19">
        <f t="shared" si="2268"/>
        <v>3</v>
      </c>
      <c r="N871" s="45">
        <f t="shared" si="2268"/>
        <v>1007</v>
      </c>
      <c r="O871" s="19">
        <f t="shared" si="2268"/>
        <v>3486</v>
      </c>
      <c r="P871" s="19">
        <f t="shared" si="2268"/>
        <v>413981</v>
      </c>
      <c r="Q871" s="19">
        <f t="shared" si="2268"/>
        <v>2886</v>
      </c>
      <c r="R871" s="45">
        <f t="shared" si="2268"/>
        <v>221037</v>
      </c>
      <c r="S871" s="19">
        <f t="shared" si="2268"/>
        <v>128</v>
      </c>
      <c r="T871" s="45">
        <f t="shared" si="2268"/>
        <v>219585</v>
      </c>
      <c r="U871" s="19">
        <f t="shared" si="2268"/>
        <v>59</v>
      </c>
      <c r="V871" s="45">
        <f t="shared" si="2268"/>
        <v>202160</v>
      </c>
      <c r="W871" s="19">
        <f t="shared" si="2268"/>
        <v>21</v>
      </c>
      <c r="X871" s="45">
        <f t="shared" si="2268"/>
        <v>182022</v>
      </c>
      <c r="Y871" s="19">
        <f t="shared" si="2268"/>
        <v>86</v>
      </c>
      <c r="Z871" s="45">
        <f t="shared" si="2268"/>
        <v>43601</v>
      </c>
      <c r="AA871" s="19">
        <f t="shared" si="2268"/>
        <v>7</v>
      </c>
      <c r="AB871" s="45">
        <f t="shared" si="2268"/>
        <v>2000</v>
      </c>
      <c r="AC871" s="19">
        <f t="shared" si="2268"/>
        <v>294</v>
      </c>
      <c r="AD871" s="45">
        <f t="shared" si="2268"/>
        <v>647368</v>
      </c>
      <c r="AE871" s="19">
        <f t="shared" si="2268"/>
        <v>0</v>
      </c>
      <c r="AF871" s="45">
        <f t="shared" si="2268"/>
        <v>0</v>
      </c>
      <c r="AG871" s="19">
        <f t="shared" si="2268"/>
        <v>55</v>
      </c>
      <c r="AH871" s="45">
        <f t="shared" si="2268"/>
        <v>31112</v>
      </c>
      <c r="AI871" s="19">
        <f t="shared" ref="AI871:BL871" si="2269">AI424</f>
        <v>87</v>
      </c>
      <c r="AJ871" s="45">
        <f t="shared" si="2269"/>
        <v>106380</v>
      </c>
      <c r="AK871" s="19">
        <f t="shared" si="2269"/>
        <v>16</v>
      </c>
      <c r="AL871" s="45">
        <f t="shared" si="2269"/>
        <v>9555</v>
      </c>
      <c r="AM871" s="19">
        <f t="shared" si="2269"/>
        <v>24</v>
      </c>
      <c r="AN871" s="45">
        <f t="shared" si="2269"/>
        <v>573</v>
      </c>
      <c r="AO871" s="19">
        <f t="shared" si="2269"/>
        <v>1576</v>
      </c>
      <c r="AP871" s="45">
        <f t="shared" si="2269"/>
        <v>153507</v>
      </c>
      <c r="AQ871" s="19">
        <f t="shared" si="2269"/>
        <v>7</v>
      </c>
      <c r="AR871" s="45">
        <f t="shared" si="2269"/>
        <v>6000</v>
      </c>
      <c r="AS871" s="19">
        <f t="shared" si="2269"/>
        <v>5538</v>
      </c>
      <c r="AT871" s="45">
        <f t="shared" si="2269"/>
        <v>1362476</v>
      </c>
      <c r="AU871" s="19">
        <f t="shared" si="2269"/>
        <v>3591</v>
      </c>
      <c r="AV871" s="45">
        <f t="shared" si="2269"/>
        <v>560231</v>
      </c>
      <c r="AW871" s="19">
        <f t="shared" si="2269"/>
        <v>297</v>
      </c>
      <c r="AX871" s="45">
        <f t="shared" si="2269"/>
        <v>53470</v>
      </c>
      <c r="AY871" s="19">
        <f t="shared" si="2269"/>
        <v>0</v>
      </c>
      <c r="AZ871" s="45">
        <f t="shared" si="2269"/>
        <v>0</v>
      </c>
      <c r="BA871" s="19">
        <f t="shared" si="2269"/>
        <v>1</v>
      </c>
      <c r="BB871" s="45">
        <f t="shared" si="2269"/>
        <v>2189</v>
      </c>
      <c r="BC871" s="19">
        <f t="shared" si="2269"/>
        <v>6</v>
      </c>
      <c r="BD871" s="45">
        <f t="shared" si="2269"/>
        <v>15205</v>
      </c>
      <c r="BE871" s="19">
        <f t="shared" si="2269"/>
        <v>256</v>
      </c>
      <c r="BF871" s="45">
        <f t="shared" si="2269"/>
        <v>115689</v>
      </c>
      <c r="BG871" s="19">
        <f t="shared" si="2269"/>
        <v>397</v>
      </c>
      <c r="BH871" s="45">
        <f t="shared" si="2269"/>
        <v>114518</v>
      </c>
      <c r="BI871" s="19">
        <f t="shared" si="2269"/>
        <v>660</v>
      </c>
      <c r="BJ871" s="45">
        <f t="shared" si="2269"/>
        <v>247601</v>
      </c>
      <c r="BK871" s="19">
        <f t="shared" si="2269"/>
        <v>6198</v>
      </c>
      <c r="BL871" s="45">
        <f t="shared" si="2269"/>
        <v>1610077</v>
      </c>
    </row>
    <row r="872" spans="1:64" s="60" customFormat="1" ht="27" customHeight="1" thickBot="1" x14ac:dyDescent="0.3">
      <c r="A872" s="14">
        <v>20</v>
      </c>
      <c r="B872" s="54" t="s">
        <v>57</v>
      </c>
      <c r="C872" s="19">
        <f t="shared" ref="C872:AH872" si="2270">C446</f>
        <v>3397</v>
      </c>
      <c r="D872" s="45">
        <f t="shared" si="2270"/>
        <v>435349</v>
      </c>
      <c r="E872" s="19">
        <f t="shared" si="2270"/>
        <v>981</v>
      </c>
      <c r="F872" s="45">
        <f t="shared" si="2270"/>
        <v>170432</v>
      </c>
      <c r="G872" s="19">
        <f t="shared" si="2270"/>
        <v>330</v>
      </c>
      <c r="H872" s="45">
        <f t="shared" si="2270"/>
        <v>47552</v>
      </c>
      <c r="I872" s="19">
        <f t="shared" si="2270"/>
        <v>131</v>
      </c>
      <c r="J872" s="45">
        <f t="shared" si="2270"/>
        <v>11641</v>
      </c>
      <c r="K872" s="19">
        <f t="shared" si="2270"/>
        <v>147</v>
      </c>
      <c r="L872" s="45">
        <f t="shared" si="2270"/>
        <v>82456</v>
      </c>
      <c r="M872" s="19">
        <f t="shared" si="2270"/>
        <v>6.6</v>
      </c>
      <c r="N872" s="45">
        <f t="shared" si="2270"/>
        <v>3130</v>
      </c>
      <c r="O872" s="19">
        <f t="shared" si="2270"/>
        <v>4656</v>
      </c>
      <c r="P872" s="19">
        <f t="shared" si="2270"/>
        <v>699878</v>
      </c>
      <c r="Q872" s="19">
        <f t="shared" si="2270"/>
        <v>3755.7799999999997</v>
      </c>
      <c r="R872" s="45">
        <f t="shared" si="2270"/>
        <v>380077.94</v>
      </c>
      <c r="S872" s="19">
        <f t="shared" si="2270"/>
        <v>258</v>
      </c>
      <c r="T872" s="45">
        <f t="shared" si="2270"/>
        <v>147701.81194789251</v>
      </c>
      <c r="U872" s="19">
        <f t="shared" si="2270"/>
        <v>72</v>
      </c>
      <c r="V872" s="45">
        <f t="shared" si="2270"/>
        <v>152739.227895535</v>
      </c>
      <c r="W872" s="19">
        <f t="shared" si="2270"/>
        <v>9</v>
      </c>
      <c r="X872" s="45">
        <f t="shared" si="2270"/>
        <v>62344</v>
      </c>
      <c r="Y872" s="19">
        <f t="shared" si="2270"/>
        <v>117</v>
      </c>
      <c r="Z872" s="45">
        <f t="shared" si="2270"/>
        <v>35627.703965909997</v>
      </c>
      <c r="AA872" s="19">
        <f t="shared" si="2270"/>
        <v>9.5</v>
      </c>
      <c r="AB872" s="45">
        <f t="shared" si="2270"/>
        <v>4526.3703965909999</v>
      </c>
      <c r="AC872" s="19">
        <f t="shared" si="2270"/>
        <v>456</v>
      </c>
      <c r="AD872" s="45">
        <f t="shared" si="2270"/>
        <v>398412.74380933749</v>
      </c>
      <c r="AE872" s="19">
        <f t="shared" si="2270"/>
        <v>0</v>
      </c>
      <c r="AF872" s="45">
        <f t="shared" si="2270"/>
        <v>0</v>
      </c>
      <c r="AG872" s="19">
        <f t="shared" si="2270"/>
        <v>86</v>
      </c>
      <c r="AH872" s="45">
        <f t="shared" si="2270"/>
        <v>27697.915639999999</v>
      </c>
      <c r="AI872" s="19">
        <f t="shared" ref="AI872:BL872" si="2271">AI446</f>
        <v>179</v>
      </c>
      <c r="AJ872" s="45">
        <f t="shared" si="2271"/>
        <v>141883.84812500002</v>
      </c>
      <c r="AK872" s="19">
        <f t="shared" si="2271"/>
        <v>28</v>
      </c>
      <c r="AL872" s="45">
        <f t="shared" si="2271"/>
        <v>12010.625</v>
      </c>
      <c r="AM872" s="19">
        <f t="shared" si="2271"/>
        <v>43</v>
      </c>
      <c r="AN872" s="45">
        <f t="shared" si="2271"/>
        <v>1417.125</v>
      </c>
      <c r="AO872" s="19">
        <f t="shared" si="2271"/>
        <v>343</v>
      </c>
      <c r="AP872" s="45">
        <f t="shared" si="2271"/>
        <v>16845.833861250001</v>
      </c>
      <c r="AQ872" s="19">
        <f t="shared" si="2271"/>
        <v>30.75</v>
      </c>
      <c r="AR872" s="45">
        <f t="shared" si="2271"/>
        <v>4911.9584653125003</v>
      </c>
      <c r="AS872" s="19">
        <f t="shared" si="2271"/>
        <v>5791</v>
      </c>
      <c r="AT872" s="45">
        <f t="shared" si="2271"/>
        <v>1298146.0914355875</v>
      </c>
      <c r="AU872" s="19">
        <f t="shared" si="2271"/>
        <v>4052</v>
      </c>
      <c r="AV872" s="45">
        <f t="shared" si="2271"/>
        <v>425732.10649254255</v>
      </c>
      <c r="AW872" s="19">
        <f t="shared" si="2271"/>
        <v>440.6</v>
      </c>
      <c r="AX872" s="45">
        <f t="shared" si="2271"/>
        <v>499973.64259701705</v>
      </c>
      <c r="AY872" s="19">
        <f t="shared" si="2271"/>
        <v>0</v>
      </c>
      <c r="AZ872" s="45">
        <f t="shared" si="2271"/>
        <v>0</v>
      </c>
      <c r="BA872" s="19">
        <f t="shared" si="2271"/>
        <v>14</v>
      </c>
      <c r="BB872" s="45">
        <f t="shared" si="2271"/>
        <v>26152</v>
      </c>
      <c r="BC872" s="19">
        <f t="shared" si="2271"/>
        <v>23</v>
      </c>
      <c r="BD872" s="45">
        <f t="shared" si="2271"/>
        <v>50322.5</v>
      </c>
      <c r="BE872" s="19">
        <f t="shared" si="2271"/>
        <v>505</v>
      </c>
      <c r="BF872" s="45">
        <f t="shared" si="2271"/>
        <v>205159.125</v>
      </c>
      <c r="BG872" s="19">
        <f t="shared" si="2271"/>
        <v>579</v>
      </c>
      <c r="BH872" s="45">
        <f t="shared" si="2271"/>
        <v>138903</v>
      </c>
      <c r="BI872" s="19">
        <f t="shared" si="2271"/>
        <v>1121</v>
      </c>
      <c r="BJ872" s="45">
        <f t="shared" si="2271"/>
        <v>420536.625</v>
      </c>
      <c r="BK872" s="19">
        <f t="shared" si="2271"/>
        <v>6912</v>
      </c>
      <c r="BL872" s="45">
        <f t="shared" si="2271"/>
        <v>1718682.7164355875</v>
      </c>
    </row>
    <row r="873" spans="1:64" s="60" customFormat="1" ht="27" customHeight="1" thickBot="1" x14ac:dyDescent="0.3">
      <c r="A873" s="23">
        <v>21</v>
      </c>
      <c r="B873" s="54" t="s">
        <v>106</v>
      </c>
      <c r="C873" s="19">
        <f t="shared" ref="C873:AH873" si="2272">C468</f>
        <v>2094</v>
      </c>
      <c r="D873" s="45">
        <f t="shared" si="2272"/>
        <v>64284</v>
      </c>
      <c r="E873" s="19">
        <f t="shared" si="2272"/>
        <v>866</v>
      </c>
      <c r="F873" s="45">
        <f t="shared" si="2272"/>
        <v>11124</v>
      </c>
      <c r="G873" s="19">
        <f t="shared" si="2272"/>
        <v>16</v>
      </c>
      <c r="H873" s="45">
        <f t="shared" si="2272"/>
        <v>11667</v>
      </c>
      <c r="I873" s="19">
        <f t="shared" si="2272"/>
        <v>33</v>
      </c>
      <c r="J873" s="45">
        <f t="shared" si="2272"/>
        <v>1666</v>
      </c>
      <c r="K873" s="19">
        <f t="shared" si="2272"/>
        <v>35</v>
      </c>
      <c r="L873" s="45">
        <f t="shared" si="2272"/>
        <v>17773</v>
      </c>
      <c r="M873" s="19">
        <f t="shared" si="2272"/>
        <v>1</v>
      </c>
      <c r="N873" s="45">
        <f t="shared" si="2272"/>
        <v>465</v>
      </c>
      <c r="O873" s="19">
        <f t="shared" si="2272"/>
        <v>3028</v>
      </c>
      <c r="P873" s="19">
        <f t="shared" si="2272"/>
        <v>94847</v>
      </c>
      <c r="Q873" s="19">
        <f t="shared" si="2272"/>
        <v>2313</v>
      </c>
      <c r="R873" s="45">
        <f t="shared" si="2272"/>
        <v>51483</v>
      </c>
      <c r="S873" s="19">
        <f t="shared" si="2272"/>
        <v>40</v>
      </c>
      <c r="T873" s="45">
        <f t="shared" si="2272"/>
        <v>36452</v>
      </c>
      <c r="U873" s="19">
        <f t="shared" si="2272"/>
        <v>5</v>
      </c>
      <c r="V873" s="45">
        <f t="shared" si="2272"/>
        <v>26038</v>
      </c>
      <c r="W873" s="19">
        <f t="shared" si="2272"/>
        <v>2</v>
      </c>
      <c r="X873" s="45">
        <f t="shared" si="2272"/>
        <v>10414</v>
      </c>
      <c r="Y873" s="19">
        <f t="shared" si="2272"/>
        <v>2</v>
      </c>
      <c r="Z873" s="45">
        <f t="shared" si="2272"/>
        <v>1488</v>
      </c>
      <c r="AA873" s="19">
        <f t="shared" si="2272"/>
        <v>0</v>
      </c>
      <c r="AB873" s="45">
        <f t="shared" si="2272"/>
        <v>0</v>
      </c>
      <c r="AC873" s="19">
        <f t="shared" si="2272"/>
        <v>49</v>
      </c>
      <c r="AD873" s="45">
        <f t="shared" si="2272"/>
        <v>74392</v>
      </c>
      <c r="AE873" s="19">
        <f t="shared" si="2272"/>
        <v>0</v>
      </c>
      <c r="AF873" s="45">
        <f t="shared" si="2272"/>
        <v>0</v>
      </c>
      <c r="AG873" s="19">
        <f t="shared" si="2272"/>
        <v>19</v>
      </c>
      <c r="AH873" s="45">
        <f t="shared" si="2272"/>
        <v>3784</v>
      </c>
      <c r="AI873" s="19">
        <f t="shared" ref="AI873:BL873" si="2273">AI468</f>
        <v>51</v>
      </c>
      <c r="AJ873" s="45">
        <f t="shared" si="2273"/>
        <v>45612</v>
      </c>
      <c r="AK873" s="19">
        <f t="shared" si="2273"/>
        <v>5</v>
      </c>
      <c r="AL873" s="45">
        <f t="shared" si="2273"/>
        <v>5036</v>
      </c>
      <c r="AM873" s="19">
        <f t="shared" si="2273"/>
        <v>5</v>
      </c>
      <c r="AN873" s="45">
        <f t="shared" si="2273"/>
        <v>299</v>
      </c>
      <c r="AO873" s="19">
        <f t="shared" si="2273"/>
        <v>0</v>
      </c>
      <c r="AP873" s="45">
        <f t="shared" si="2273"/>
        <v>0</v>
      </c>
      <c r="AQ873" s="19">
        <f t="shared" si="2273"/>
        <v>0</v>
      </c>
      <c r="AR873" s="45">
        <f t="shared" si="2273"/>
        <v>0</v>
      </c>
      <c r="AS873" s="19">
        <f t="shared" si="2273"/>
        <v>3157</v>
      </c>
      <c r="AT873" s="45">
        <f t="shared" si="2273"/>
        <v>223970</v>
      </c>
      <c r="AU873" s="19">
        <f t="shared" si="2273"/>
        <v>1828</v>
      </c>
      <c r="AV873" s="45">
        <f t="shared" si="2273"/>
        <v>91905</v>
      </c>
      <c r="AW873" s="19">
        <f t="shared" si="2273"/>
        <v>182</v>
      </c>
      <c r="AX873" s="45">
        <f t="shared" si="2273"/>
        <v>15923</v>
      </c>
      <c r="AY873" s="19">
        <f t="shared" si="2273"/>
        <v>0</v>
      </c>
      <c r="AZ873" s="45">
        <f t="shared" si="2273"/>
        <v>0</v>
      </c>
      <c r="BA873" s="19">
        <f t="shared" si="2273"/>
        <v>1</v>
      </c>
      <c r="BB873" s="45">
        <f t="shared" si="2273"/>
        <v>768</v>
      </c>
      <c r="BC873" s="19">
        <f t="shared" si="2273"/>
        <v>5</v>
      </c>
      <c r="BD873" s="45">
        <f t="shared" si="2273"/>
        <v>6153</v>
      </c>
      <c r="BE873" s="19">
        <f t="shared" si="2273"/>
        <v>118</v>
      </c>
      <c r="BF873" s="45">
        <f t="shared" si="2273"/>
        <v>41921</v>
      </c>
      <c r="BG873" s="19">
        <f t="shared" si="2273"/>
        <v>247</v>
      </c>
      <c r="BH873" s="45">
        <f t="shared" si="2273"/>
        <v>31537</v>
      </c>
      <c r="BI873" s="19">
        <f t="shared" si="2273"/>
        <v>371</v>
      </c>
      <c r="BJ873" s="45">
        <f t="shared" si="2273"/>
        <v>80379</v>
      </c>
      <c r="BK873" s="19">
        <f t="shared" si="2273"/>
        <v>3528</v>
      </c>
      <c r="BL873" s="45">
        <f t="shared" si="2273"/>
        <v>304349</v>
      </c>
    </row>
    <row r="874" spans="1:64" s="60" customFormat="1" ht="27" customHeight="1" thickBot="1" x14ac:dyDescent="0.3">
      <c r="A874" s="23">
        <v>22</v>
      </c>
      <c r="B874" s="54" t="s">
        <v>107</v>
      </c>
      <c r="C874" s="19">
        <f t="shared" ref="C874:AH874" si="2274">C490</f>
        <v>2198</v>
      </c>
      <c r="D874" s="45">
        <f t="shared" si="2274"/>
        <v>128568</v>
      </c>
      <c r="E874" s="19">
        <f t="shared" si="2274"/>
        <v>735</v>
      </c>
      <c r="F874" s="45">
        <f t="shared" si="2274"/>
        <v>22262</v>
      </c>
      <c r="G874" s="19">
        <f t="shared" si="2274"/>
        <v>29</v>
      </c>
      <c r="H874" s="45">
        <f t="shared" si="2274"/>
        <v>10091</v>
      </c>
      <c r="I874" s="19">
        <f t="shared" si="2274"/>
        <v>66</v>
      </c>
      <c r="J874" s="45">
        <f t="shared" si="2274"/>
        <v>3333</v>
      </c>
      <c r="K874" s="19">
        <f t="shared" si="2274"/>
        <v>70</v>
      </c>
      <c r="L874" s="45">
        <f t="shared" si="2274"/>
        <v>35546</v>
      </c>
      <c r="M874" s="19">
        <f t="shared" si="2274"/>
        <v>3</v>
      </c>
      <c r="N874" s="45">
        <f t="shared" si="2274"/>
        <v>931</v>
      </c>
      <c r="O874" s="19">
        <f t="shared" si="2274"/>
        <v>3069</v>
      </c>
      <c r="P874" s="19">
        <f t="shared" si="2274"/>
        <v>189709</v>
      </c>
      <c r="Q874" s="19">
        <f t="shared" si="2274"/>
        <v>2465</v>
      </c>
      <c r="R874" s="45">
        <f t="shared" si="2274"/>
        <v>102968</v>
      </c>
      <c r="S874" s="19">
        <f t="shared" si="2274"/>
        <v>72</v>
      </c>
      <c r="T874" s="45">
        <f t="shared" si="2274"/>
        <v>72906</v>
      </c>
      <c r="U874" s="19">
        <f t="shared" si="2274"/>
        <v>12</v>
      </c>
      <c r="V874" s="45">
        <f t="shared" si="2274"/>
        <v>52076</v>
      </c>
      <c r="W874" s="19">
        <f t="shared" si="2274"/>
        <v>4</v>
      </c>
      <c r="X874" s="45">
        <f t="shared" si="2274"/>
        <v>20830</v>
      </c>
      <c r="Y874" s="19">
        <f t="shared" si="2274"/>
        <v>1</v>
      </c>
      <c r="Z874" s="45">
        <f t="shared" si="2274"/>
        <v>2975</v>
      </c>
      <c r="AA874" s="19">
        <f t="shared" si="2274"/>
        <v>0</v>
      </c>
      <c r="AB874" s="45">
        <f t="shared" si="2274"/>
        <v>0</v>
      </c>
      <c r="AC874" s="19">
        <f t="shared" si="2274"/>
        <v>89</v>
      </c>
      <c r="AD874" s="45">
        <f t="shared" si="2274"/>
        <v>148787</v>
      </c>
      <c r="AE874" s="19">
        <f t="shared" si="2274"/>
        <v>0</v>
      </c>
      <c r="AF874" s="45">
        <f t="shared" si="2274"/>
        <v>0</v>
      </c>
      <c r="AG874" s="19">
        <f t="shared" si="2274"/>
        <v>19</v>
      </c>
      <c r="AH874" s="45">
        <f t="shared" si="2274"/>
        <v>3784</v>
      </c>
      <c r="AI874" s="19">
        <f t="shared" ref="AI874:BL874" si="2275">AI490</f>
        <v>51</v>
      </c>
      <c r="AJ874" s="45">
        <f t="shared" si="2275"/>
        <v>45612</v>
      </c>
      <c r="AK874" s="19">
        <f t="shared" si="2275"/>
        <v>5</v>
      </c>
      <c r="AL874" s="45">
        <f t="shared" si="2275"/>
        <v>5036</v>
      </c>
      <c r="AM874" s="19">
        <f t="shared" si="2275"/>
        <v>5</v>
      </c>
      <c r="AN874" s="45">
        <f t="shared" si="2275"/>
        <v>299</v>
      </c>
      <c r="AO874" s="19">
        <f t="shared" si="2275"/>
        <v>0</v>
      </c>
      <c r="AP874" s="45">
        <f t="shared" si="2275"/>
        <v>0</v>
      </c>
      <c r="AQ874" s="19">
        <f t="shared" si="2275"/>
        <v>0</v>
      </c>
      <c r="AR874" s="45">
        <f t="shared" si="2275"/>
        <v>0</v>
      </c>
      <c r="AS874" s="19">
        <f t="shared" si="2275"/>
        <v>3238</v>
      </c>
      <c r="AT874" s="45">
        <f t="shared" si="2275"/>
        <v>393227</v>
      </c>
      <c r="AU874" s="19">
        <f t="shared" si="2275"/>
        <v>1972</v>
      </c>
      <c r="AV874" s="45">
        <f t="shared" si="2275"/>
        <v>160174</v>
      </c>
      <c r="AW874" s="19">
        <f t="shared" si="2275"/>
        <v>195</v>
      </c>
      <c r="AX874" s="45">
        <f t="shared" si="2275"/>
        <v>28854</v>
      </c>
      <c r="AY874" s="19">
        <f t="shared" si="2275"/>
        <v>0</v>
      </c>
      <c r="AZ874" s="45">
        <f t="shared" si="2275"/>
        <v>0</v>
      </c>
      <c r="BA874" s="19">
        <f t="shared" si="2275"/>
        <v>1</v>
      </c>
      <c r="BB874" s="45">
        <f t="shared" si="2275"/>
        <v>1538</v>
      </c>
      <c r="BC874" s="19">
        <f t="shared" si="2275"/>
        <v>5</v>
      </c>
      <c r="BD874" s="45">
        <f t="shared" si="2275"/>
        <v>12306</v>
      </c>
      <c r="BE874" s="19">
        <f t="shared" si="2275"/>
        <v>118</v>
      </c>
      <c r="BF874" s="45">
        <f t="shared" si="2275"/>
        <v>83842</v>
      </c>
      <c r="BG874" s="19">
        <f t="shared" si="2275"/>
        <v>247</v>
      </c>
      <c r="BH874" s="45">
        <f t="shared" si="2275"/>
        <v>63074</v>
      </c>
      <c r="BI874" s="19">
        <f t="shared" si="2275"/>
        <v>371</v>
      </c>
      <c r="BJ874" s="45">
        <f t="shared" si="2275"/>
        <v>160760</v>
      </c>
      <c r="BK874" s="19">
        <f t="shared" si="2275"/>
        <v>3609</v>
      </c>
      <c r="BL874" s="45">
        <f t="shared" si="2275"/>
        <v>553987</v>
      </c>
    </row>
    <row r="875" spans="1:64" s="60" customFormat="1" ht="27" customHeight="1" thickBot="1" x14ac:dyDescent="0.3">
      <c r="A875" s="14">
        <v>23</v>
      </c>
      <c r="B875" s="54" t="s">
        <v>130</v>
      </c>
      <c r="C875" s="19">
        <f t="shared" ref="C875:AH875" si="2276">C512</f>
        <v>2094</v>
      </c>
      <c r="D875" s="45">
        <f t="shared" si="2276"/>
        <v>64284</v>
      </c>
      <c r="E875" s="19">
        <f t="shared" si="2276"/>
        <v>866</v>
      </c>
      <c r="F875" s="45">
        <f t="shared" si="2276"/>
        <v>11123</v>
      </c>
      <c r="G875" s="19">
        <f t="shared" si="2276"/>
        <v>11</v>
      </c>
      <c r="H875" s="45">
        <f t="shared" si="2276"/>
        <v>5802</v>
      </c>
      <c r="I875" s="19">
        <f t="shared" si="2276"/>
        <v>33</v>
      </c>
      <c r="J875" s="45">
        <f t="shared" si="2276"/>
        <v>1666</v>
      </c>
      <c r="K875" s="19">
        <f t="shared" si="2276"/>
        <v>35</v>
      </c>
      <c r="L875" s="45">
        <f t="shared" si="2276"/>
        <v>17773</v>
      </c>
      <c r="M875" s="19">
        <f t="shared" si="2276"/>
        <v>1</v>
      </c>
      <c r="N875" s="45">
        <f t="shared" si="2276"/>
        <v>465</v>
      </c>
      <c r="O875" s="19">
        <f t="shared" si="2276"/>
        <v>3028</v>
      </c>
      <c r="P875" s="19">
        <f t="shared" si="2276"/>
        <v>94846</v>
      </c>
      <c r="Q875" s="19">
        <f t="shared" si="2276"/>
        <v>2313</v>
      </c>
      <c r="R875" s="45">
        <f t="shared" si="2276"/>
        <v>51483</v>
      </c>
      <c r="S875" s="19">
        <f t="shared" si="2276"/>
        <v>40</v>
      </c>
      <c r="T875" s="45">
        <f t="shared" si="2276"/>
        <v>36452</v>
      </c>
      <c r="U875" s="19">
        <f t="shared" si="2276"/>
        <v>5</v>
      </c>
      <c r="V875" s="45">
        <f t="shared" si="2276"/>
        <v>26038</v>
      </c>
      <c r="W875" s="19">
        <f t="shared" si="2276"/>
        <v>2</v>
      </c>
      <c r="X875" s="45">
        <f t="shared" si="2276"/>
        <v>10414</v>
      </c>
      <c r="Y875" s="19">
        <f t="shared" si="2276"/>
        <v>2</v>
      </c>
      <c r="Z875" s="45">
        <f t="shared" si="2276"/>
        <v>1488</v>
      </c>
      <c r="AA875" s="19">
        <f t="shared" si="2276"/>
        <v>0</v>
      </c>
      <c r="AB875" s="45">
        <f t="shared" si="2276"/>
        <v>0</v>
      </c>
      <c r="AC875" s="19">
        <f t="shared" si="2276"/>
        <v>49</v>
      </c>
      <c r="AD875" s="45">
        <f t="shared" si="2276"/>
        <v>74392</v>
      </c>
      <c r="AE875" s="19">
        <f t="shared" si="2276"/>
        <v>0</v>
      </c>
      <c r="AF875" s="45">
        <f t="shared" si="2276"/>
        <v>0</v>
      </c>
      <c r="AG875" s="19">
        <f t="shared" si="2276"/>
        <v>9</v>
      </c>
      <c r="AH875" s="45">
        <f t="shared" si="2276"/>
        <v>1709</v>
      </c>
      <c r="AI875" s="19">
        <f t="shared" ref="AI875:BL875" si="2277">AI512</f>
        <v>19</v>
      </c>
      <c r="AJ875" s="45">
        <f t="shared" si="2277"/>
        <v>19251</v>
      </c>
      <c r="AK875" s="19">
        <f t="shared" si="2277"/>
        <v>0</v>
      </c>
      <c r="AL875" s="45">
        <f t="shared" si="2277"/>
        <v>0</v>
      </c>
      <c r="AM875" s="19">
        <f t="shared" si="2277"/>
        <v>0</v>
      </c>
      <c r="AN875" s="45">
        <f t="shared" si="2277"/>
        <v>0</v>
      </c>
      <c r="AO875" s="19">
        <f t="shared" si="2277"/>
        <v>0</v>
      </c>
      <c r="AP875" s="45">
        <f t="shared" si="2277"/>
        <v>0</v>
      </c>
      <c r="AQ875" s="19">
        <f t="shared" si="2277"/>
        <v>0</v>
      </c>
      <c r="AR875" s="45">
        <f t="shared" si="2277"/>
        <v>0</v>
      </c>
      <c r="AS875" s="19">
        <f t="shared" si="2277"/>
        <v>3105</v>
      </c>
      <c r="AT875" s="45">
        <f t="shared" si="2277"/>
        <v>190198</v>
      </c>
      <c r="AU875" s="19">
        <f t="shared" si="2277"/>
        <v>1794</v>
      </c>
      <c r="AV875" s="45">
        <f t="shared" si="2277"/>
        <v>77318</v>
      </c>
      <c r="AW875" s="19">
        <f t="shared" si="2277"/>
        <v>179</v>
      </c>
      <c r="AX875" s="45">
        <f t="shared" si="2277"/>
        <v>14076</v>
      </c>
      <c r="AY875" s="19">
        <f t="shared" si="2277"/>
        <v>0</v>
      </c>
      <c r="AZ875" s="45">
        <f t="shared" si="2277"/>
        <v>0</v>
      </c>
      <c r="BA875" s="19">
        <f t="shared" si="2277"/>
        <v>1</v>
      </c>
      <c r="BB875" s="45">
        <f t="shared" si="2277"/>
        <v>768</v>
      </c>
      <c r="BC875" s="19">
        <f t="shared" si="2277"/>
        <v>2</v>
      </c>
      <c r="BD875" s="45">
        <f t="shared" si="2277"/>
        <v>6153</v>
      </c>
      <c r="BE875" s="19">
        <f t="shared" si="2277"/>
        <v>122</v>
      </c>
      <c r="BF875" s="45">
        <f t="shared" si="2277"/>
        <v>41921</v>
      </c>
      <c r="BG875" s="19">
        <f t="shared" si="2277"/>
        <v>236</v>
      </c>
      <c r="BH875" s="45">
        <f t="shared" si="2277"/>
        <v>31537</v>
      </c>
      <c r="BI875" s="19">
        <f t="shared" si="2277"/>
        <v>361</v>
      </c>
      <c r="BJ875" s="45">
        <f t="shared" si="2277"/>
        <v>80379</v>
      </c>
      <c r="BK875" s="19">
        <f t="shared" si="2277"/>
        <v>3466</v>
      </c>
      <c r="BL875" s="45">
        <f t="shared" si="2277"/>
        <v>270577</v>
      </c>
    </row>
    <row r="876" spans="1:64" s="112" customFormat="1" ht="31.5" customHeight="1" thickBot="1" x14ac:dyDescent="0.2">
      <c r="A876" s="55"/>
      <c r="B876" s="163" t="s">
        <v>89</v>
      </c>
      <c r="C876" s="55">
        <f t="shared" ref="C876:BL876" si="2278">SUM(C865:C875)</f>
        <v>424315.5</v>
      </c>
      <c r="D876" s="167">
        <f t="shared" si="2278"/>
        <v>98347435</v>
      </c>
      <c r="E876" s="55">
        <f t="shared" si="2278"/>
        <v>98121</v>
      </c>
      <c r="F876" s="167">
        <f t="shared" si="2278"/>
        <v>32903505</v>
      </c>
      <c r="G876" s="55">
        <f t="shared" si="2278"/>
        <v>98374</v>
      </c>
      <c r="H876" s="167">
        <f t="shared" si="2278"/>
        <v>19462257</v>
      </c>
      <c r="I876" s="55">
        <f t="shared" si="2278"/>
        <v>31683</v>
      </c>
      <c r="J876" s="167">
        <f t="shared" si="2278"/>
        <v>3084059</v>
      </c>
      <c r="K876" s="55">
        <f t="shared" si="2278"/>
        <v>23474</v>
      </c>
      <c r="L876" s="167">
        <f t="shared" si="2278"/>
        <v>7188373</v>
      </c>
      <c r="M876" s="55">
        <f t="shared" si="2278"/>
        <v>856.00000000000011</v>
      </c>
      <c r="N876" s="167">
        <f t="shared" si="2278"/>
        <v>758406.00000000012</v>
      </c>
      <c r="O876" s="55">
        <f t="shared" si="2278"/>
        <v>577593.5</v>
      </c>
      <c r="P876" s="167">
        <f t="shared" si="2278"/>
        <v>141523372</v>
      </c>
      <c r="Q876" s="55">
        <f t="shared" si="2278"/>
        <v>481971</v>
      </c>
      <c r="R876" s="167">
        <f t="shared" si="2278"/>
        <v>79041164.739336744</v>
      </c>
      <c r="S876" s="55">
        <f t="shared" si="2278"/>
        <v>49078</v>
      </c>
      <c r="T876" s="167">
        <f t="shared" si="2278"/>
        <v>23305070.000000004</v>
      </c>
      <c r="U876" s="55">
        <f t="shared" si="2278"/>
        <v>18635</v>
      </c>
      <c r="V876" s="167">
        <f t="shared" si="2278"/>
        <v>23698277</v>
      </c>
      <c r="W876" s="55">
        <f t="shared" si="2278"/>
        <v>2637</v>
      </c>
      <c r="X876" s="167">
        <f t="shared" si="2278"/>
        <v>14859979</v>
      </c>
      <c r="Y876" s="55">
        <f t="shared" si="2278"/>
        <v>12079</v>
      </c>
      <c r="Z876" s="167">
        <f t="shared" si="2278"/>
        <v>4103735.3909999998</v>
      </c>
      <c r="AA876" s="55">
        <f t="shared" si="2278"/>
        <v>536</v>
      </c>
      <c r="AB876" s="167">
        <f t="shared" si="2278"/>
        <v>487364</v>
      </c>
      <c r="AC876" s="55">
        <f t="shared" si="2278"/>
        <v>82429</v>
      </c>
      <c r="AD876" s="167">
        <f t="shared" si="2278"/>
        <v>65967061.391000003</v>
      </c>
      <c r="AE876" s="55">
        <f t="shared" si="2278"/>
        <v>430</v>
      </c>
      <c r="AF876" s="167">
        <f t="shared" si="2278"/>
        <v>1112257</v>
      </c>
      <c r="AG876" s="55">
        <f t="shared" si="2278"/>
        <v>10014</v>
      </c>
      <c r="AH876" s="167">
        <f t="shared" si="2278"/>
        <v>4428213</v>
      </c>
      <c r="AI876" s="55">
        <f t="shared" si="2278"/>
        <v>25247</v>
      </c>
      <c r="AJ876" s="167">
        <f t="shared" si="2278"/>
        <v>20552927</v>
      </c>
      <c r="AK876" s="55">
        <f t="shared" si="2278"/>
        <v>7333</v>
      </c>
      <c r="AL876" s="167">
        <f t="shared" si="2278"/>
        <v>1805706</v>
      </c>
      <c r="AM876" s="55">
        <f t="shared" si="2278"/>
        <v>9184</v>
      </c>
      <c r="AN876" s="167">
        <f t="shared" si="2278"/>
        <v>467753</v>
      </c>
      <c r="AO876" s="55">
        <f t="shared" si="2278"/>
        <v>55843</v>
      </c>
      <c r="AP876" s="167">
        <f t="shared" si="2278"/>
        <v>10610912</v>
      </c>
      <c r="AQ876" s="55">
        <f t="shared" si="2278"/>
        <v>1391</v>
      </c>
      <c r="AR876" s="167">
        <f t="shared" si="2278"/>
        <v>663312</v>
      </c>
      <c r="AS876" s="55">
        <f t="shared" si="2278"/>
        <v>768073.5</v>
      </c>
      <c r="AT876" s="167">
        <f t="shared" si="2278"/>
        <v>246468201.391</v>
      </c>
      <c r="AU876" s="55">
        <f t="shared" si="2278"/>
        <v>486091</v>
      </c>
      <c r="AV876" s="167">
        <f t="shared" si="2278"/>
        <v>96872357</v>
      </c>
      <c r="AW876" s="55">
        <f t="shared" si="2278"/>
        <v>72780.5</v>
      </c>
      <c r="AX876" s="167">
        <f t="shared" si="2278"/>
        <v>17912974</v>
      </c>
      <c r="AY876" s="55">
        <f t="shared" si="2278"/>
        <v>0</v>
      </c>
      <c r="AZ876" s="167">
        <f t="shared" si="2278"/>
        <v>0</v>
      </c>
      <c r="BA876" s="55">
        <f t="shared" si="2278"/>
        <v>1182</v>
      </c>
      <c r="BB876" s="167">
        <f t="shared" si="2278"/>
        <v>2473850</v>
      </c>
      <c r="BC876" s="55">
        <f t="shared" si="2278"/>
        <v>2738</v>
      </c>
      <c r="BD876" s="167">
        <f t="shared" si="2278"/>
        <v>6454032</v>
      </c>
      <c r="BE876" s="55">
        <f t="shared" si="2278"/>
        <v>72403</v>
      </c>
      <c r="BF876" s="167">
        <f t="shared" si="2278"/>
        <v>25457303</v>
      </c>
      <c r="BG876" s="55">
        <f t="shared" si="2278"/>
        <v>120207</v>
      </c>
      <c r="BH876" s="167">
        <f t="shared" si="2278"/>
        <v>21929843</v>
      </c>
      <c r="BI876" s="55">
        <f t="shared" si="2278"/>
        <v>196530</v>
      </c>
      <c r="BJ876" s="167">
        <f t="shared" si="2278"/>
        <v>56315028</v>
      </c>
      <c r="BK876" s="55">
        <f t="shared" si="2278"/>
        <v>964603.5</v>
      </c>
      <c r="BL876" s="167">
        <f t="shared" si="2278"/>
        <v>302783229.39100003</v>
      </c>
    </row>
    <row r="877" spans="1:64" s="60" customFormat="1" ht="27" customHeight="1" thickBot="1" x14ac:dyDescent="0.3">
      <c r="A877" s="14" t="s">
        <v>92</v>
      </c>
      <c r="B877" s="54" t="s">
        <v>93</v>
      </c>
      <c r="C877" s="14"/>
      <c r="D877" s="62"/>
      <c r="E877" s="19"/>
      <c r="F877" s="45"/>
      <c r="G877" s="19"/>
      <c r="H877" s="45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4"/>
      <c r="T877" s="14"/>
      <c r="U877" s="14"/>
      <c r="V877" s="14"/>
      <c r="W877" s="14"/>
      <c r="X877" s="14"/>
      <c r="Y877" s="14"/>
      <c r="Z877" s="54"/>
      <c r="AA877" s="14"/>
      <c r="AB877" s="14"/>
      <c r="AC877" s="14"/>
      <c r="AD877" s="62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62"/>
      <c r="AS877" s="14"/>
      <c r="AT877" s="62"/>
      <c r="AU877" s="14"/>
      <c r="AV877" s="62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62"/>
    </row>
    <row r="878" spans="1:64" s="60" customFormat="1" ht="27" customHeight="1" thickBot="1" x14ac:dyDescent="0.3">
      <c r="A878" s="14">
        <v>24</v>
      </c>
      <c r="B878" s="54" t="s">
        <v>58</v>
      </c>
      <c r="C878" s="19">
        <f t="shared" ref="C878:AH878" si="2279">C534</f>
        <v>71044</v>
      </c>
      <c r="D878" s="45">
        <f t="shared" si="2279"/>
        <v>11932920</v>
      </c>
      <c r="E878" s="19">
        <f t="shared" si="2279"/>
        <v>14677</v>
      </c>
      <c r="F878" s="45">
        <f t="shared" si="2279"/>
        <v>3819561</v>
      </c>
      <c r="G878" s="19">
        <f t="shared" si="2279"/>
        <v>13912</v>
      </c>
      <c r="H878" s="45">
        <f t="shared" si="2279"/>
        <v>1877132</v>
      </c>
      <c r="I878" s="19">
        <f t="shared" si="2279"/>
        <v>8884</v>
      </c>
      <c r="J878" s="45">
        <f t="shared" si="2279"/>
        <v>829712</v>
      </c>
      <c r="K878" s="19">
        <f t="shared" si="2279"/>
        <v>7858</v>
      </c>
      <c r="L878" s="45">
        <f t="shared" si="2279"/>
        <v>1565947</v>
      </c>
      <c r="M878" s="19">
        <f t="shared" si="2279"/>
        <v>146</v>
      </c>
      <c r="N878" s="45">
        <f t="shared" si="2279"/>
        <v>61275</v>
      </c>
      <c r="O878" s="19">
        <f t="shared" si="2279"/>
        <v>102463</v>
      </c>
      <c r="P878" s="19">
        <f t="shared" si="2279"/>
        <v>18148140</v>
      </c>
      <c r="Q878" s="19">
        <f t="shared" si="2279"/>
        <v>85589</v>
      </c>
      <c r="R878" s="45">
        <f t="shared" si="2279"/>
        <v>11433325</v>
      </c>
      <c r="S878" s="19">
        <f t="shared" si="2279"/>
        <v>7422</v>
      </c>
      <c r="T878" s="45">
        <f t="shared" si="2279"/>
        <v>4361760</v>
      </c>
      <c r="U878" s="19">
        <f t="shared" si="2279"/>
        <v>2041</v>
      </c>
      <c r="V878" s="45">
        <f t="shared" si="2279"/>
        <v>2788541</v>
      </c>
      <c r="W878" s="19">
        <f t="shared" si="2279"/>
        <v>197</v>
      </c>
      <c r="X878" s="45">
        <f t="shared" si="2279"/>
        <v>867723</v>
      </c>
      <c r="Y878" s="19">
        <f t="shared" si="2279"/>
        <v>1869</v>
      </c>
      <c r="Z878" s="45">
        <f t="shared" si="2279"/>
        <v>416453</v>
      </c>
      <c r="AA878" s="19">
        <f t="shared" si="2279"/>
        <v>254</v>
      </c>
      <c r="AB878" s="45">
        <f t="shared" si="2279"/>
        <v>74188</v>
      </c>
      <c r="AC878" s="19">
        <f t="shared" si="2279"/>
        <v>11529</v>
      </c>
      <c r="AD878" s="45">
        <f t="shared" si="2279"/>
        <v>8434477</v>
      </c>
      <c r="AE878" s="19">
        <f t="shared" si="2279"/>
        <v>3</v>
      </c>
      <c r="AF878" s="45">
        <f t="shared" si="2279"/>
        <v>564</v>
      </c>
      <c r="AG878" s="19">
        <f t="shared" si="2279"/>
        <v>750</v>
      </c>
      <c r="AH878" s="45">
        <f t="shared" si="2279"/>
        <v>247252</v>
      </c>
      <c r="AI878" s="19">
        <f t="shared" ref="AI878:BL878" si="2280">AI534</f>
        <v>1378</v>
      </c>
      <c r="AJ878" s="45">
        <f t="shared" si="2280"/>
        <v>878928</v>
      </c>
      <c r="AK878" s="19">
        <f t="shared" si="2280"/>
        <v>653</v>
      </c>
      <c r="AL878" s="45">
        <f t="shared" si="2280"/>
        <v>250561</v>
      </c>
      <c r="AM878" s="19">
        <f t="shared" si="2280"/>
        <v>612</v>
      </c>
      <c r="AN878" s="45">
        <f t="shared" si="2280"/>
        <v>46150</v>
      </c>
      <c r="AO878" s="19">
        <f t="shared" si="2280"/>
        <v>4466</v>
      </c>
      <c r="AP878" s="45">
        <f t="shared" si="2280"/>
        <v>755270</v>
      </c>
      <c r="AQ878" s="19">
        <f t="shared" si="2280"/>
        <v>141</v>
      </c>
      <c r="AR878" s="45">
        <f t="shared" si="2280"/>
        <v>91209</v>
      </c>
      <c r="AS878" s="19">
        <f t="shared" si="2280"/>
        <v>121854</v>
      </c>
      <c r="AT878" s="45">
        <f t="shared" si="2280"/>
        <v>28761342</v>
      </c>
      <c r="AU878" s="19">
        <f t="shared" si="2280"/>
        <v>74713</v>
      </c>
      <c r="AV878" s="45">
        <f t="shared" si="2280"/>
        <v>11787961</v>
      </c>
      <c r="AW878" s="19">
        <f t="shared" si="2280"/>
        <v>8799</v>
      </c>
      <c r="AX878" s="45">
        <f t="shared" si="2280"/>
        <v>2089917</v>
      </c>
      <c r="AY878" s="19">
        <f t="shared" si="2280"/>
        <v>0</v>
      </c>
      <c r="AZ878" s="45">
        <f t="shared" si="2280"/>
        <v>0</v>
      </c>
      <c r="BA878" s="19">
        <f t="shared" si="2280"/>
        <v>29</v>
      </c>
      <c r="BB878" s="45">
        <f t="shared" si="2280"/>
        <v>124471</v>
      </c>
      <c r="BC878" s="19">
        <f t="shared" si="2280"/>
        <v>35</v>
      </c>
      <c r="BD878" s="45">
        <f t="shared" si="2280"/>
        <v>451180</v>
      </c>
      <c r="BE878" s="19">
        <f t="shared" si="2280"/>
        <v>3163</v>
      </c>
      <c r="BF878" s="45">
        <f t="shared" si="2280"/>
        <v>3233494</v>
      </c>
      <c r="BG878" s="19">
        <f t="shared" si="2280"/>
        <v>10382</v>
      </c>
      <c r="BH878" s="45">
        <f t="shared" si="2280"/>
        <v>4591697</v>
      </c>
      <c r="BI878" s="19">
        <f t="shared" si="2280"/>
        <v>13609</v>
      </c>
      <c r="BJ878" s="45">
        <f t="shared" si="2280"/>
        <v>8400842</v>
      </c>
      <c r="BK878" s="19">
        <f t="shared" si="2280"/>
        <v>135463</v>
      </c>
      <c r="BL878" s="45">
        <f t="shared" si="2280"/>
        <v>37162184</v>
      </c>
    </row>
    <row r="879" spans="1:64" s="60" customFormat="1" ht="27" customHeight="1" thickBot="1" x14ac:dyDescent="0.3">
      <c r="A879" s="23">
        <v>25</v>
      </c>
      <c r="B879" s="54" t="s">
        <v>94</v>
      </c>
      <c r="C879" s="19">
        <f t="shared" ref="C879:AH879" si="2281">C556</f>
        <v>26056</v>
      </c>
      <c r="D879" s="45">
        <f t="shared" si="2281"/>
        <v>5677563</v>
      </c>
      <c r="E879" s="19">
        <f t="shared" si="2281"/>
        <v>7100</v>
      </c>
      <c r="F879" s="45">
        <f t="shared" si="2281"/>
        <v>1389305</v>
      </c>
      <c r="G879" s="19">
        <f t="shared" si="2281"/>
        <v>3196</v>
      </c>
      <c r="H879" s="45">
        <f t="shared" si="2281"/>
        <v>886037</v>
      </c>
      <c r="I879" s="19">
        <f t="shared" si="2281"/>
        <v>1161</v>
      </c>
      <c r="J879" s="45">
        <f t="shared" si="2281"/>
        <v>203479</v>
      </c>
      <c r="K879" s="19">
        <f t="shared" si="2281"/>
        <v>1867</v>
      </c>
      <c r="L879" s="45">
        <f t="shared" si="2281"/>
        <v>613617</v>
      </c>
      <c r="M879" s="19">
        <f t="shared" si="2281"/>
        <v>151</v>
      </c>
      <c r="N879" s="45">
        <f t="shared" si="2281"/>
        <v>66789</v>
      </c>
      <c r="O879" s="19">
        <f t="shared" si="2281"/>
        <v>36184</v>
      </c>
      <c r="P879" s="19">
        <f t="shared" si="2281"/>
        <v>7883964</v>
      </c>
      <c r="Q879" s="19">
        <f t="shared" si="2281"/>
        <v>30198</v>
      </c>
      <c r="R879" s="45">
        <f t="shared" si="2281"/>
        <v>4966891</v>
      </c>
      <c r="S879" s="19">
        <f t="shared" si="2281"/>
        <v>2735</v>
      </c>
      <c r="T879" s="45">
        <f t="shared" si="2281"/>
        <v>1381344</v>
      </c>
      <c r="U879" s="19">
        <f t="shared" si="2281"/>
        <v>510</v>
      </c>
      <c r="V879" s="45">
        <f t="shared" si="2281"/>
        <v>914043</v>
      </c>
      <c r="W879" s="19">
        <f t="shared" si="2281"/>
        <v>81</v>
      </c>
      <c r="X879" s="45">
        <f t="shared" si="2281"/>
        <v>348298</v>
      </c>
      <c r="Y879" s="19">
        <f t="shared" si="2281"/>
        <v>407</v>
      </c>
      <c r="Z879" s="45">
        <f t="shared" si="2281"/>
        <v>168127</v>
      </c>
      <c r="AA879" s="19">
        <f t="shared" si="2281"/>
        <v>83</v>
      </c>
      <c r="AB879" s="45">
        <f t="shared" si="2281"/>
        <v>34707</v>
      </c>
      <c r="AC879" s="19">
        <f t="shared" si="2281"/>
        <v>3733</v>
      </c>
      <c r="AD879" s="45">
        <f t="shared" si="2281"/>
        <v>2811812</v>
      </c>
      <c r="AE879" s="19">
        <f t="shared" si="2281"/>
        <v>7</v>
      </c>
      <c r="AF879" s="45">
        <f t="shared" si="2281"/>
        <v>20204</v>
      </c>
      <c r="AG879" s="19">
        <f t="shared" si="2281"/>
        <v>580</v>
      </c>
      <c r="AH879" s="45">
        <f t="shared" si="2281"/>
        <v>159540</v>
      </c>
      <c r="AI879" s="19">
        <f t="shared" ref="AI879:BL879" si="2282">AI556</f>
        <v>1152</v>
      </c>
      <c r="AJ879" s="45">
        <f t="shared" si="2282"/>
        <v>840494</v>
      </c>
      <c r="AK879" s="19">
        <f t="shared" si="2282"/>
        <v>415</v>
      </c>
      <c r="AL879" s="45">
        <f t="shared" si="2282"/>
        <v>69725</v>
      </c>
      <c r="AM879" s="19">
        <f t="shared" si="2282"/>
        <v>613</v>
      </c>
      <c r="AN879" s="45">
        <f t="shared" si="2282"/>
        <v>28358</v>
      </c>
      <c r="AO879" s="19">
        <f t="shared" si="2282"/>
        <v>2832</v>
      </c>
      <c r="AP879" s="45">
        <f t="shared" si="2282"/>
        <v>257962</v>
      </c>
      <c r="AQ879" s="19">
        <f t="shared" si="2282"/>
        <v>196</v>
      </c>
      <c r="AR879" s="45">
        <f t="shared" si="2282"/>
        <v>72091</v>
      </c>
      <c r="AS879" s="19">
        <f t="shared" si="2282"/>
        <v>45516</v>
      </c>
      <c r="AT879" s="45">
        <f t="shared" si="2282"/>
        <v>12072059</v>
      </c>
      <c r="AU879" s="19">
        <f t="shared" si="2282"/>
        <v>30242</v>
      </c>
      <c r="AV879" s="45">
        <f t="shared" si="2282"/>
        <v>5321238</v>
      </c>
      <c r="AW879" s="19">
        <f t="shared" si="2282"/>
        <v>8605</v>
      </c>
      <c r="AX879" s="45">
        <f t="shared" si="2282"/>
        <v>1838170</v>
      </c>
      <c r="AY879" s="19">
        <f t="shared" si="2282"/>
        <v>0</v>
      </c>
      <c r="AZ879" s="45">
        <f t="shared" si="2282"/>
        <v>0</v>
      </c>
      <c r="BA879" s="19">
        <f t="shared" si="2282"/>
        <v>170</v>
      </c>
      <c r="BB879" s="45">
        <f t="shared" si="2282"/>
        <v>365303</v>
      </c>
      <c r="BC879" s="19">
        <f t="shared" si="2282"/>
        <v>223</v>
      </c>
      <c r="BD879" s="45">
        <f t="shared" si="2282"/>
        <v>627369</v>
      </c>
      <c r="BE879" s="19">
        <f t="shared" si="2282"/>
        <v>2366</v>
      </c>
      <c r="BF879" s="45">
        <f t="shared" si="2282"/>
        <v>1024393</v>
      </c>
      <c r="BG879" s="19">
        <f t="shared" si="2282"/>
        <v>2408</v>
      </c>
      <c r="BH879" s="45">
        <f t="shared" si="2282"/>
        <v>756566</v>
      </c>
      <c r="BI879" s="19">
        <f t="shared" si="2282"/>
        <v>5167</v>
      </c>
      <c r="BJ879" s="45">
        <f t="shared" si="2282"/>
        <v>2773631</v>
      </c>
      <c r="BK879" s="19">
        <f t="shared" si="2282"/>
        <v>50683</v>
      </c>
      <c r="BL879" s="45">
        <f t="shared" si="2282"/>
        <v>14845690</v>
      </c>
    </row>
    <row r="880" spans="1:64" s="36" customFormat="1" ht="31.5" customHeight="1" thickBot="1" x14ac:dyDescent="0.3">
      <c r="A880" s="55"/>
      <c r="B880" s="163" t="s">
        <v>89</v>
      </c>
      <c r="C880" s="55">
        <f>SUM(C878:C879)</f>
        <v>97100</v>
      </c>
      <c r="D880" s="167">
        <f>SUM(D878:D879)</f>
        <v>17610483</v>
      </c>
      <c r="E880" s="55">
        <f t="shared" ref="E880:BL880" si="2283">SUM(E878:E879)</f>
        <v>21777</v>
      </c>
      <c r="F880" s="167">
        <f t="shared" si="2283"/>
        <v>5208866</v>
      </c>
      <c r="G880" s="55">
        <f t="shared" si="2283"/>
        <v>17108</v>
      </c>
      <c r="H880" s="167">
        <f t="shared" si="2283"/>
        <v>2763169</v>
      </c>
      <c r="I880" s="55">
        <f t="shared" si="2283"/>
        <v>10045</v>
      </c>
      <c r="J880" s="167">
        <f t="shared" si="2283"/>
        <v>1033191</v>
      </c>
      <c r="K880" s="55">
        <f t="shared" si="2283"/>
        <v>9725</v>
      </c>
      <c r="L880" s="167">
        <f t="shared" si="2283"/>
        <v>2179564</v>
      </c>
      <c r="M880" s="55">
        <f t="shared" si="2283"/>
        <v>297</v>
      </c>
      <c r="N880" s="167">
        <f t="shared" si="2283"/>
        <v>128064</v>
      </c>
      <c r="O880" s="55">
        <f t="shared" si="2283"/>
        <v>138647</v>
      </c>
      <c r="P880" s="167">
        <f t="shared" si="2283"/>
        <v>26032104</v>
      </c>
      <c r="Q880" s="55">
        <f t="shared" si="2283"/>
        <v>115787</v>
      </c>
      <c r="R880" s="167">
        <f t="shared" si="2283"/>
        <v>16400216</v>
      </c>
      <c r="S880" s="55">
        <f t="shared" si="2283"/>
        <v>10157</v>
      </c>
      <c r="T880" s="167">
        <f t="shared" si="2283"/>
        <v>5743104</v>
      </c>
      <c r="U880" s="55">
        <f t="shared" si="2283"/>
        <v>2551</v>
      </c>
      <c r="V880" s="167">
        <f t="shared" si="2283"/>
        <v>3702584</v>
      </c>
      <c r="W880" s="55">
        <f t="shared" si="2283"/>
        <v>278</v>
      </c>
      <c r="X880" s="167">
        <f t="shared" si="2283"/>
        <v>1216021</v>
      </c>
      <c r="Y880" s="55">
        <f t="shared" si="2283"/>
        <v>2276</v>
      </c>
      <c r="Z880" s="167">
        <f t="shared" si="2283"/>
        <v>584580</v>
      </c>
      <c r="AA880" s="55">
        <f t="shared" si="2283"/>
        <v>337</v>
      </c>
      <c r="AB880" s="167">
        <f t="shared" si="2283"/>
        <v>108895</v>
      </c>
      <c r="AC880" s="55">
        <f t="shared" si="2283"/>
        <v>15262</v>
      </c>
      <c r="AD880" s="167">
        <f t="shared" si="2283"/>
        <v>11246289</v>
      </c>
      <c r="AE880" s="55">
        <f t="shared" si="2283"/>
        <v>10</v>
      </c>
      <c r="AF880" s="167">
        <f t="shared" si="2283"/>
        <v>20768</v>
      </c>
      <c r="AG880" s="55">
        <f t="shared" si="2283"/>
        <v>1330</v>
      </c>
      <c r="AH880" s="167">
        <f t="shared" si="2283"/>
        <v>406792</v>
      </c>
      <c r="AI880" s="55">
        <f t="shared" si="2283"/>
        <v>2530</v>
      </c>
      <c r="AJ880" s="167">
        <f t="shared" si="2283"/>
        <v>1719422</v>
      </c>
      <c r="AK880" s="55">
        <f t="shared" si="2283"/>
        <v>1068</v>
      </c>
      <c r="AL880" s="167">
        <f t="shared" si="2283"/>
        <v>320286</v>
      </c>
      <c r="AM880" s="55">
        <f t="shared" si="2283"/>
        <v>1225</v>
      </c>
      <c r="AN880" s="167">
        <f t="shared" si="2283"/>
        <v>74508</v>
      </c>
      <c r="AO880" s="55">
        <f t="shared" si="2283"/>
        <v>7298</v>
      </c>
      <c r="AP880" s="167">
        <f t="shared" si="2283"/>
        <v>1013232</v>
      </c>
      <c r="AQ880" s="55">
        <f t="shared" si="2283"/>
        <v>337</v>
      </c>
      <c r="AR880" s="167">
        <f t="shared" si="2283"/>
        <v>163300</v>
      </c>
      <c r="AS880" s="55">
        <f t="shared" si="2283"/>
        <v>167370</v>
      </c>
      <c r="AT880" s="167">
        <f t="shared" si="2283"/>
        <v>40833401</v>
      </c>
      <c r="AU880" s="55">
        <f t="shared" si="2283"/>
        <v>104955</v>
      </c>
      <c r="AV880" s="167">
        <f t="shared" si="2283"/>
        <v>17109199</v>
      </c>
      <c r="AW880" s="55">
        <f t="shared" si="2283"/>
        <v>17404</v>
      </c>
      <c r="AX880" s="167">
        <f t="shared" si="2283"/>
        <v>3928087</v>
      </c>
      <c r="AY880" s="55">
        <f t="shared" si="2283"/>
        <v>0</v>
      </c>
      <c r="AZ880" s="167">
        <f t="shared" si="2283"/>
        <v>0</v>
      </c>
      <c r="BA880" s="55">
        <f t="shared" si="2283"/>
        <v>199</v>
      </c>
      <c r="BB880" s="167">
        <f t="shared" si="2283"/>
        <v>489774</v>
      </c>
      <c r="BC880" s="55">
        <f t="shared" si="2283"/>
        <v>258</v>
      </c>
      <c r="BD880" s="167">
        <f t="shared" si="2283"/>
        <v>1078549</v>
      </c>
      <c r="BE880" s="55">
        <f t="shared" si="2283"/>
        <v>5529</v>
      </c>
      <c r="BF880" s="167">
        <f t="shared" si="2283"/>
        <v>4257887</v>
      </c>
      <c r="BG880" s="55">
        <f t="shared" si="2283"/>
        <v>12790</v>
      </c>
      <c r="BH880" s="167">
        <f t="shared" si="2283"/>
        <v>5348263</v>
      </c>
      <c r="BI880" s="55">
        <f t="shared" si="2283"/>
        <v>18776</v>
      </c>
      <c r="BJ880" s="167">
        <f t="shared" si="2283"/>
        <v>11174473</v>
      </c>
      <c r="BK880" s="55">
        <f t="shared" si="2283"/>
        <v>186146</v>
      </c>
      <c r="BL880" s="167">
        <f t="shared" si="2283"/>
        <v>52007874</v>
      </c>
    </row>
    <row r="881" spans="1:64" s="60" customFormat="1" ht="32.25" customHeight="1" thickBot="1" x14ac:dyDescent="0.3">
      <c r="A881" s="103"/>
      <c r="B881" s="102" t="s">
        <v>103</v>
      </c>
      <c r="C881" s="26">
        <f>C863+C876+C880</f>
        <v>662330.5</v>
      </c>
      <c r="D881" s="105">
        <f>D863+D876+D880</f>
        <v>148960556</v>
      </c>
      <c r="E881" s="26">
        <f t="shared" ref="E881:BL881" si="2284">E863+E876+E880</f>
        <v>152589</v>
      </c>
      <c r="F881" s="104">
        <f t="shared" si="2284"/>
        <v>48018930</v>
      </c>
      <c r="G881" s="26">
        <f t="shared" si="2284"/>
        <v>136731</v>
      </c>
      <c r="H881" s="104">
        <f t="shared" si="2284"/>
        <v>27797112</v>
      </c>
      <c r="I881" s="26">
        <f t="shared" si="2284"/>
        <v>53342</v>
      </c>
      <c r="J881" s="104">
        <f t="shared" si="2284"/>
        <v>5593570</v>
      </c>
      <c r="K881" s="26">
        <f t="shared" si="2284"/>
        <v>44244</v>
      </c>
      <c r="L881" s="104">
        <f t="shared" si="2284"/>
        <v>13872470</v>
      </c>
      <c r="M881" s="26">
        <f t="shared" si="2284"/>
        <v>1573</v>
      </c>
      <c r="N881" s="104">
        <f t="shared" si="2284"/>
        <v>1067048</v>
      </c>
      <c r="O881" s="26">
        <f t="shared" si="2284"/>
        <v>912505.5</v>
      </c>
      <c r="P881" s="104">
        <f t="shared" si="2284"/>
        <v>216445526</v>
      </c>
      <c r="Q881" s="26">
        <f t="shared" si="2284"/>
        <v>761431</v>
      </c>
      <c r="R881" s="104">
        <f t="shared" si="2284"/>
        <v>122322101.73933674</v>
      </c>
      <c r="S881" s="26">
        <f t="shared" si="2284"/>
        <v>79358</v>
      </c>
      <c r="T881" s="104">
        <f t="shared" si="2284"/>
        <v>39943978</v>
      </c>
      <c r="U881" s="26">
        <f t="shared" si="2284"/>
        <v>28062</v>
      </c>
      <c r="V881" s="104">
        <f t="shared" si="2284"/>
        <v>39092724</v>
      </c>
      <c r="W881" s="26">
        <f t="shared" si="2284"/>
        <v>4038</v>
      </c>
      <c r="X881" s="104">
        <f t="shared" si="2284"/>
        <v>24599906</v>
      </c>
      <c r="Y881" s="26">
        <f t="shared" si="2284"/>
        <v>21264</v>
      </c>
      <c r="Z881" s="104">
        <f t="shared" si="2284"/>
        <v>6922333</v>
      </c>
      <c r="AA881" s="26">
        <f t="shared" si="2284"/>
        <v>1084</v>
      </c>
      <c r="AB881" s="104">
        <f t="shared" si="2284"/>
        <v>716495</v>
      </c>
      <c r="AC881" s="26">
        <f t="shared" si="2284"/>
        <v>132722</v>
      </c>
      <c r="AD881" s="104">
        <f t="shared" si="2284"/>
        <v>110558941</v>
      </c>
      <c r="AE881" s="26">
        <f t="shared" si="2284"/>
        <v>642</v>
      </c>
      <c r="AF881" s="104">
        <f t="shared" si="2284"/>
        <v>1695931</v>
      </c>
      <c r="AG881" s="26">
        <f t="shared" si="2284"/>
        <v>16873</v>
      </c>
      <c r="AH881" s="104">
        <f t="shared" si="2284"/>
        <v>6883654</v>
      </c>
      <c r="AI881" s="26">
        <f t="shared" si="2284"/>
        <v>40168</v>
      </c>
      <c r="AJ881" s="104">
        <f t="shared" si="2284"/>
        <v>33221954</v>
      </c>
      <c r="AK881" s="26">
        <f t="shared" si="2284"/>
        <v>12158</v>
      </c>
      <c r="AL881" s="104">
        <f t="shared" si="2284"/>
        <v>3172437</v>
      </c>
      <c r="AM881" s="26">
        <f t="shared" si="2284"/>
        <v>13178</v>
      </c>
      <c r="AN881" s="104">
        <f t="shared" si="2284"/>
        <v>693118</v>
      </c>
      <c r="AO881" s="26">
        <f t="shared" si="2284"/>
        <v>101117</v>
      </c>
      <c r="AP881" s="104">
        <f t="shared" si="2284"/>
        <v>15183749</v>
      </c>
      <c r="AQ881" s="26">
        <f t="shared" si="2284"/>
        <v>2208</v>
      </c>
      <c r="AR881" s="104">
        <f t="shared" si="2284"/>
        <v>1100688</v>
      </c>
      <c r="AS881" s="26">
        <f t="shared" si="2284"/>
        <v>1229363.5</v>
      </c>
      <c r="AT881" s="104">
        <f t="shared" si="2284"/>
        <v>387855310</v>
      </c>
      <c r="AU881" s="26">
        <f t="shared" si="2284"/>
        <v>778650</v>
      </c>
      <c r="AV881" s="104">
        <f t="shared" si="2284"/>
        <v>154149279</v>
      </c>
      <c r="AW881" s="26">
        <f t="shared" si="2284"/>
        <v>112197.5</v>
      </c>
      <c r="AX881" s="104">
        <f t="shared" si="2284"/>
        <v>28531668</v>
      </c>
      <c r="AY881" s="26">
        <f t="shared" si="2284"/>
        <v>0</v>
      </c>
      <c r="AZ881" s="104">
        <f t="shared" si="2284"/>
        <v>0</v>
      </c>
      <c r="BA881" s="26">
        <f t="shared" si="2284"/>
        <v>1811</v>
      </c>
      <c r="BB881" s="104">
        <f t="shared" si="2284"/>
        <v>3879513</v>
      </c>
      <c r="BC881" s="26">
        <f t="shared" si="2284"/>
        <v>4061</v>
      </c>
      <c r="BD881" s="104">
        <f t="shared" si="2284"/>
        <v>10666276</v>
      </c>
      <c r="BE881" s="26">
        <f t="shared" si="2284"/>
        <v>109375</v>
      </c>
      <c r="BF881" s="104">
        <f t="shared" si="2284"/>
        <v>43231133</v>
      </c>
      <c r="BG881" s="26">
        <f t="shared" si="2284"/>
        <v>180955</v>
      </c>
      <c r="BH881" s="104">
        <f t="shared" si="2284"/>
        <v>39909928</v>
      </c>
      <c r="BI881" s="26">
        <f t="shared" si="2284"/>
        <v>296202</v>
      </c>
      <c r="BJ881" s="104">
        <f t="shared" si="2284"/>
        <v>97686850</v>
      </c>
      <c r="BK881" s="26">
        <f t="shared" si="2284"/>
        <v>1525565.5</v>
      </c>
      <c r="BL881" s="104">
        <f t="shared" si="2284"/>
        <v>485542160</v>
      </c>
    </row>
    <row r="882" spans="1:64" s="60" customFormat="1" ht="27" customHeight="1" thickBot="1" x14ac:dyDescent="0.3">
      <c r="A882" s="14" t="s">
        <v>95</v>
      </c>
      <c r="B882" s="54" t="s">
        <v>96</v>
      </c>
      <c r="C882" s="14"/>
      <c r="D882" s="62"/>
      <c r="E882" s="19"/>
      <c r="F882" s="45"/>
      <c r="G882" s="19"/>
      <c r="H882" s="45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4"/>
      <c r="T882" s="14"/>
      <c r="U882" s="14"/>
      <c r="V882" s="14"/>
      <c r="W882" s="14"/>
      <c r="X882" s="14"/>
      <c r="Y882" s="14"/>
      <c r="Z882" s="54"/>
      <c r="AA882" s="14"/>
      <c r="AB882" s="14"/>
      <c r="AC882" s="14"/>
      <c r="AD882" s="62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62"/>
      <c r="AS882" s="14"/>
      <c r="AT882" s="62"/>
      <c r="AU882" s="14"/>
      <c r="AV882" s="62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62"/>
    </row>
    <row r="883" spans="1:64" s="60" customFormat="1" ht="27" customHeight="1" thickBot="1" x14ac:dyDescent="0.3">
      <c r="A883" s="14">
        <v>26</v>
      </c>
      <c r="B883" s="54" t="s">
        <v>59</v>
      </c>
      <c r="C883" s="19">
        <f t="shared" ref="C883:AH883" si="2285">C578</f>
        <v>25337</v>
      </c>
      <c r="D883" s="45">
        <f t="shared" si="2285"/>
        <v>2916590</v>
      </c>
      <c r="E883" s="19">
        <f t="shared" si="2285"/>
        <v>5632</v>
      </c>
      <c r="F883" s="45">
        <f t="shared" si="2285"/>
        <v>599162</v>
      </c>
      <c r="G883" s="19">
        <f t="shared" si="2285"/>
        <v>9134</v>
      </c>
      <c r="H883" s="45">
        <f t="shared" si="2285"/>
        <v>739124</v>
      </c>
      <c r="I883" s="19">
        <f t="shared" si="2285"/>
        <v>3396</v>
      </c>
      <c r="J883" s="45">
        <f t="shared" si="2285"/>
        <v>362584</v>
      </c>
      <c r="K883" s="19">
        <f t="shared" si="2285"/>
        <v>2985</v>
      </c>
      <c r="L883" s="45">
        <f t="shared" si="2285"/>
        <v>1158281</v>
      </c>
      <c r="M883" s="19">
        <f t="shared" si="2285"/>
        <v>65</v>
      </c>
      <c r="N883" s="45">
        <f t="shared" si="2285"/>
        <v>18555</v>
      </c>
      <c r="O883" s="19">
        <f t="shared" si="2285"/>
        <v>37350</v>
      </c>
      <c r="P883" s="19">
        <f t="shared" si="2285"/>
        <v>5036617</v>
      </c>
      <c r="Q883" s="19">
        <f t="shared" si="2285"/>
        <v>30970</v>
      </c>
      <c r="R883" s="45">
        <f t="shared" si="2285"/>
        <v>3173064</v>
      </c>
      <c r="S883" s="19">
        <f t="shared" si="2285"/>
        <v>2926</v>
      </c>
      <c r="T883" s="45">
        <f t="shared" si="2285"/>
        <v>1380928</v>
      </c>
      <c r="U883" s="19">
        <f t="shared" si="2285"/>
        <v>993</v>
      </c>
      <c r="V883" s="45">
        <f t="shared" si="2285"/>
        <v>1006881</v>
      </c>
      <c r="W883" s="19">
        <f t="shared" si="2285"/>
        <v>116</v>
      </c>
      <c r="X883" s="45">
        <f t="shared" si="2285"/>
        <v>324021</v>
      </c>
      <c r="Y883" s="19">
        <f t="shared" si="2285"/>
        <v>453</v>
      </c>
      <c r="Z883" s="45">
        <f t="shared" si="2285"/>
        <v>120379</v>
      </c>
      <c r="AA883" s="19">
        <f t="shared" si="2285"/>
        <v>52</v>
      </c>
      <c r="AB883" s="45">
        <f t="shared" si="2285"/>
        <v>16339</v>
      </c>
      <c r="AC883" s="19">
        <f t="shared" si="2285"/>
        <v>4488</v>
      </c>
      <c r="AD883" s="45">
        <f t="shared" si="2285"/>
        <v>2832209</v>
      </c>
      <c r="AE883" s="19">
        <f t="shared" si="2285"/>
        <v>3</v>
      </c>
      <c r="AF883" s="45">
        <f t="shared" si="2285"/>
        <v>113</v>
      </c>
      <c r="AG883" s="19">
        <f t="shared" si="2285"/>
        <v>301</v>
      </c>
      <c r="AH883" s="45">
        <f t="shared" si="2285"/>
        <v>77262</v>
      </c>
      <c r="AI883" s="19">
        <f t="shared" ref="AI883:BL883" si="2286">AI578</f>
        <v>699</v>
      </c>
      <c r="AJ883" s="45">
        <f t="shared" si="2286"/>
        <v>393798</v>
      </c>
      <c r="AK883" s="19">
        <f t="shared" si="2286"/>
        <v>132</v>
      </c>
      <c r="AL883" s="45">
        <f t="shared" si="2286"/>
        <v>25451</v>
      </c>
      <c r="AM883" s="19">
        <f t="shared" si="2286"/>
        <v>143</v>
      </c>
      <c r="AN883" s="45">
        <f t="shared" si="2286"/>
        <v>20836</v>
      </c>
      <c r="AO883" s="19">
        <f t="shared" si="2286"/>
        <v>4603</v>
      </c>
      <c r="AP883" s="45">
        <f t="shared" si="2286"/>
        <v>426962</v>
      </c>
      <c r="AQ883" s="19">
        <f t="shared" si="2286"/>
        <v>47</v>
      </c>
      <c r="AR883" s="45">
        <f t="shared" si="2286"/>
        <v>25538</v>
      </c>
      <c r="AS883" s="19">
        <f t="shared" si="2286"/>
        <v>47719</v>
      </c>
      <c r="AT883" s="45">
        <f t="shared" si="2286"/>
        <v>8813248</v>
      </c>
      <c r="AU883" s="19">
        <f t="shared" si="2286"/>
        <v>29877</v>
      </c>
      <c r="AV883" s="45">
        <f t="shared" si="2286"/>
        <v>3753345</v>
      </c>
      <c r="AW883" s="19">
        <f t="shared" si="2286"/>
        <v>2742</v>
      </c>
      <c r="AX883" s="45">
        <f t="shared" si="2286"/>
        <v>459844</v>
      </c>
      <c r="AY883" s="19">
        <f t="shared" si="2286"/>
        <v>0</v>
      </c>
      <c r="AZ883" s="45">
        <f t="shared" si="2286"/>
        <v>0</v>
      </c>
      <c r="BA883" s="19">
        <f t="shared" si="2286"/>
        <v>10</v>
      </c>
      <c r="BB883" s="45">
        <f t="shared" si="2286"/>
        <v>36210</v>
      </c>
      <c r="BC883" s="19">
        <f t="shared" si="2286"/>
        <v>21</v>
      </c>
      <c r="BD883" s="45">
        <f t="shared" si="2286"/>
        <v>197493</v>
      </c>
      <c r="BE883" s="19">
        <f t="shared" si="2286"/>
        <v>1133</v>
      </c>
      <c r="BF883" s="45">
        <f t="shared" si="2286"/>
        <v>1352426</v>
      </c>
      <c r="BG883" s="19">
        <f t="shared" si="2286"/>
        <v>4602</v>
      </c>
      <c r="BH883" s="45">
        <f t="shared" si="2286"/>
        <v>1617976</v>
      </c>
      <c r="BI883" s="19">
        <f t="shared" si="2286"/>
        <v>5766</v>
      </c>
      <c r="BJ883" s="45">
        <f t="shared" si="2286"/>
        <v>3204105</v>
      </c>
      <c r="BK883" s="19">
        <f t="shared" si="2286"/>
        <v>53485</v>
      </c>
      <c r="BL883" s="45">
        <f t="shared" si="2286"/>
        <v>12017353</v>
      </c>
    </row>
    <row r="884" spans="1:64" s="60" customFormat="1" ht="27" customHeight="1" thickBot="1" x14ac:dyDescent="0.3">
      <c r="A884" s="23">
        <v>27</v>
      </c>
      <c r="B884" s="54" t="s">
        <v>60</v>
      </c>
      <c r="C884" s="19">
        <f t="shared" ref="C884:AH884" si="2287">C600</f>
        <v>9532</v>
      </c>
      <c r="D884" s="45">
        <f t="shared" si="2287"/>
        <v>1746916</v>
      </c>
      <c r="E884" s="19">
        <f t="shared" si="2287"/>
        <v>2851</v>
      </c>
      <c r="F884" s="45">
        <f t="shared" si="2287"/>
        <v>529971</v>
      </c>
      <c r="G884" s="19">
        <f t="shared" si="2287"/>
        <v>1241</v>
      </c>
      <c r="H884" s="45">
        <f t="shared" si="2287"/>
        <v>185457</v>
      </c>
      <c r="I884" s="19">
        <f t="shared" si="2287"/>
        <v>348</v>
      </c>
      <c r="J884" s="45">
        <f t="shared" si="2287"/>
        <v>35701</v>
      </c>
      <c r="K884" s="19">
        <f t="shared" si="2287"/>
        <v>219</v>
      </c>
      <c r="L884" s="45">
        <f t="shared" si="2287"/>
        <v>59893</v>
      </c>
      <c r="M884" s="19">
        <f t="shared" si="2287"/>
        <v>1</v>
      </c>
      <c r="N884" s="45">
        <f t="shared" si="2287"/>
        <v>375</v>
      </c>
      <c r="O884" s="19">
        <f t="shared" si="2287"/>
        <v>12950</v>
      </c>
      <c r="P884" s="19">
        <f t="shared" si="2287"/>
        <v>2372481</v>
      </c>
      <c r="Q884" s="19">
        <f t="shared" si="2287"/>
        <v>10801</v>
      </c>
      <c r="R884" s="45">
        <f t="shared" si="2287"/>
        <v>1494662</v>
      </c>
      <c r="S884" s="19">
        <f t="shared" si="2287"/>
        <v>143</v>
      </c>
      <c r="T884" s="45">
        <f t="shared" si="2287"/>
        <v>65911</v>
      </c>
      <c r="U884" s="19">
        <f t="shared" si="2287"/>
        <v>9</v>
      </c>
      <c r="V884" s="45">
        <f t="shared" si="2287"/>
        <v>24681</v>
      </c>
      <c r="W884" s="19">
        <f t="shared" si="2287"/>
        <v>0</v>
      </c>
      <c r="X884" s="45">
        <f t="shared" si="2287"/>
        <v>0</v>
      </c>
      <c r="Y884" s="19">
        <f t="shared" si="2287"/>
        <v>38</v>
      </c>
      <c r="Z884" s="45">
        <f t="shared" si="2287"/>
        <v>7482</v>
      </c>
      <c r="AA884" s="19">
        <f t="shared" si="2287"/>
        <v>1</v>
      </c>
      <c r="AB884" s="45">
        <f t="shared" si="2287"/>
        <v>520</v>
      </c>
      <c r="AC884" s="19">
        <f t="shared" si="2287"/>
        <v>190</v>
      </c>
      <c r="AD884" s="45">
        <f t="shared" si="2287"/>
        <v>98074</v>
      </c>
      <c r="AE884" s="19">
        <f t="shared" si="2287"/>
        <v>0</v>
      </c>
      <c r="AF884" s="45">
        <f t="shared" si="2287"/>
        <v>0</v>
      </c>
      <c r="AG884" s="19">
        <f t="shared" si="2287"/>
        <v>27</v>
      </c>
      <c r="AH884" s="45">
        <f t="shared" si="2287"/>
        <v>16479</v>
      </c>
      <c r="AI884" s="19">
        <f t="shared" ref="AI884:BL884" si="2288">AI600</f>
        <v>83</v>
      </c>
      <c r="AJ884" s="45">
        <f t="shared" si="2288"/>
        <v>64872</v>
      </c>
      <c r="AK884" s="19">
        <f t="shared" si="2288"/>
        <v>6</v>
      </c>
      <c r="AL884" s="45">
        <f t="shared" si="2288"/>
        <v>825</v>
      </c>
      <c r="AM884" s="19">
        <f t="shared" si="2288"/>
        <v>112</v>
      </c>
      <c r="AN884" s="45">
        <f t="shared" si="2288"/>
        <v>4021</v>
      </c>
      <c r="AO884" s="19">
        <f t="shared" si="2288"/>
        <v>65</v>
      </c>
      <c r="AP884" s="45">
        <f t="shared" si="2288"/>
        <v>11939</v>
      </c>
      <c r="AQ884" s="19">
        <f t="shared" si="2288"/>
        <v>0</v>
      </c>
      <c r="AR884" s="45">
        <f t="shared" si="2288"/>
        <v>0</v>
      </c>
      <c r="AS884" s="19">
        <f t="shared" si="2288"/>
        <v>13433</v>
      </c>
      <c r="AT884" s="45">
        <f t="shared" si="2288"/>
        <v>2568691</v>
      </c>
      <c r="AU884" s="19">
        <f t="shared" si="2288"/>
        <v>8129</v>
      </c>
      <c r="AV884" s="45">
        <f t="shared" si="2288"/>
        <v>1028602</v>
      </c>
      <c r="AW884" s="19">
        <f t="shared" si="2288"/>
        <v>844</v>
      </c>
      <c r="AX884" s="45">
        <f t="shared" si="2288"/>
        <v>161808</v>
      </c>
      <c r="AY884" s="19">
        <f t="shared" si="2288"/>
        <v>0</v>
      </c>
      <c r="AZ884" s="45">
        <f t="shared" si="2288"/>
        <v>0</v>
      </c>
      <c r="BA884" s="19">
        <f t="shared" si="2288"/>
        <v>1</v>
      </c>
      <c r="BB884" s="45">
        <f t="shared" si="2288"/>
        <v>642</v>
      </c>
      <c r="BC884" s="19">
        <f t="shared" si="2288"/>
        <v>1</v>
      </c>
      <c r="BD884" s="45">
        <f t="shared" si="2288"/>
        <v>1435</v>
      </c>
      <c r="BE884" s="19">
        <f t="shared" si="2288"/>
        <v>190</v>
      </c>
      <c r="BF884" s="45">
        <f t="shared" si="2288"/>
        <v>95070</v>
      </c>
      <c r="BG884" s="19">
        <f t="shared" si="2288"/>
        <v>175</v>
      </c>
      <c r="BH884" s="45">
        <f t="shared" si="2288"/>
        <v>56028</v>
      </c>
      <c r="BI884" s="19">
        <f t="shared" si="2288"/>
        <v>367</v>
      </c>
      <c r="BJ884" s="45">
        <f t="shared" si="2288"/>
        <v>153175</v>
      </c>
      <c r="BK884" s="19">
        <f t="shared" si="2288"/>
        <v>13800</v>
      </c>
      <c r="BL884" s="45">
        <f t="shared" si="2288"/>
        <v>2721866</v>
      </c>
    </row>
    <row r="885" spans="1:64" s="60" customFormat="1" ht="27" customHeight="1" thickBot="1" x14ac:dyDescent="0.3">
      <c r="A885" s="14">
        <v>28</v>
      </c>
      <c r="B885" s="54" t="s">
        <v>61</v>
      </c>
      <c r="C885" s="19">
        <f t="shared" ref="C885:AH885" si="2289">C622</f>
        <v>6572</v>
      </c>
      <c r="D885" s="45">
        <f t="shared" si="2289"/>
        <v>1507734</v>
      </c>
      <c r="E885" s="19">
        <f t="shared" si="2289"/>
        <v>1457</v>
      </c>
      <c r="F885" s="45">
        <f t="shared" si="2289"/>
        <v>378138</v>
      </c>
      <c r="G885" s="19">
        <f t="shared" si="2289"/>
        <v>1159</v>
      </c>
      <c r="H885" s="45">
        <f t="shared" si="2289"/>
        <v>274374</v>
      </c>
      <c r="I885" s="19">
        <f t="shared" si="2289"/>
        <v>426</v>
      </c>
      <c r="J885" s="45">
        <f t="shared" si="2289"/>
        <v>52736</v>
      </c>
      <c r="K885" s="19">
        <f t="shared" si="2289"/>
        <v>466</v>
      </c>
      <c r="L885" s="45">
        <f t="shared" si="2289"/>
        <v>109038</v>
      </c>
      <c r="M885" s="19">
        <f t="shared" si="2289"/>
        <v>49</v>
      </c>
      <c r="N885" s="45">
        <f t="shared" si="2289"/>
        <v>6565</v>
      </c>
      <c r="O885" s="19">
        <f t="shared" si="2289"/>
        <v>8921</v>
      </c>
      <c r="P885" s="19">
        <f t="shared" si="2289"/>
        <v>2047646</v>
      </c>
      <c r="Q885" s="19">
        <f t="shared" si="2289"/>
        <v>7463</v>
      </c>
      <c r="R885" s="45">
        <f t="shared" si="2289"/>
        <v>1290015</v>
      </c>
      <c r="S885" s="19">
        <f t="shared" si="2289"/>
        <v>391</v>
      </c>
      <c r="T885" s="45">
        <f t="shared" si="2289"/>
        <v>187694</v>
      </c>
      <c r="U885" s="19">
        <f t="shared" si="2289"/>
        <v>34</v>
      </c>
      <c r="V885" s="45">
        <f t="shared" si="2289"/>
        <v>71530</v>
      </c>
      <c r="W885" s="19">
        <f t="shared" si="2289"/>
        <v>3</v>
      </c>
      <c r="X885" s="45">
        <f t="shared" si="2289"/>
        <v>68280</v>
      </c>
      <c r="Y885" s="19">
        <f t="shared" si="2289"/>
        <v>8</v>
      </c>
      <c r="Z885" s="45">
        <f t="shared" si="2289"/>
        <v>5570</v>
      </c>
      <c r="AA885" s="19">
        <f t="shared" si="2289"/>
        <v>0</v>
      </c>
      <c r="AB885" s="45">
        <f t="shared" si="2289"/>
        <v>0</v>
      </c>
      <c r="AC885" s="19">
        <f t="shared" si="2289"/>
        <v>436</v>
      </c>
      <c r="AD885" s="45">
        <f t="shared" si="2289"/>
        <v>333074</v>
      </c>
      <c r="AE885" s="19">
        <f t="shared" si="2289"/>
        <v>0</v>
      </c>
      <c r="AF885" s="45">
        <f t="shared" si="2289"/>
        <v>0</v>
      </c>
      <c r="AG885" s="19">
        <f t="shared" si="2289"/>
        <v>47</v>
      </c>
      <c r="AH885" s="45">
        <f t="shared" si="2289"/>
        <v>34150</v>
      </c>
      <c r="AI885" s="19">
        <f t="shared" ref="AI885:BL885" si="2290">AI622</f>
        <v>66</v>
      </c>
      <c r="AJ885" s="45">
        <f t="shared" si="2290"/>
        <v>55160</v>
      </c>
      <c r="AK885" s="19">
        <f t="shared" si="2290"/>
        <v>28</v>
      </c>
      <c r="AL885" s="45">
        <f t="shared" si="2290"/>
        <v>8968</v>
      </c>
      <c r="AM885" s="19">
        <f t="shared" si="2290"/>
        <v>97</v>
      </c>
      <c r="AN885" s="45">
        <f t="shared" si="2290"/>
        <v>4986</v>
      </c>
      <c r="AO885" s="19">
        <f t="shared" si="2290"/>
        <v>125</v>
      </c>
      <c r="AP885" s="45">
        <f t="shared" si="2290"/>
        <v>13105</v>
      </c>
      <c r="AQ885" s="19">
        <f t="shared" si="2290"/>
        <v>12</v>
      </c>
      <c r="AR885" s="45">
        <f t="shared" si="2290"/>
        <v>11000</v>
      </c>
      <c r="AS885" s="19">
        <f t="shared" si="2290"/>
        <v>9720</v>
      </c>
      <c r="AT885" s="45">
        <f t="shared" si="2290"/>
        <v>2497089</v>
      </c>
      <c r="AU885" s="19">
        <f t="shared" si="2290"/>
        <v>6755</v>
      </c>
      <c r="AV885" s="45">
        <f t="shared" si="2290"/>
        <v>1165837</v>
      </c>
      <c r="AW885" s="19">
        <f t="shared" si="2290"/>
        <v>2711</v>
      </c>
      <c r="AX885" s="45">
        <f t="shared" si="2290"/>
        <v>588939</v>
      </c>
      <c r="AY885" s="19">
        <f t="shared" si="2290"/>
        <v>0</v>
      </c>
      <c r="AZ885" s="45">
        <f t="shared" si="2290"/>
        <v>0</v>
      </c>
      <c r="BA885" s="19">
        <f t="shared" si="2290"/>
        <v>67</v>
      </c>
      <c r="BB885" s="45">
        <f t="shared" si="2290"/>
        <v>157173</v>
      </c>
      <c r="BC885" s="19">
        <f t="shared" si="2290"/>
        <v>100</v>
      </c>
      <c r="BD885" s="45">
        <f t="shared" si="2290"/>
        <v>254251</v>
      </c>
      <c r="BE885" s="19">
        <f t="shared" si="2290"/>
        <v>164</v>
      </c>
      <c r="BF885" s="45">
        <f t="shared" si="2290"/>
        <v>104584</v>
      </c>
      <c r="BG885" s="19">
        <f t="shared" si="2290"/>
        <v>329</v>
      </c>
      <c r="BH885" s="45">
        <f t="shared" si="2290"/>
        <v>163059</v>
      </c>
      <c r="BI885" s="19">
        <f t="shared" si="2290"/>
        <v>660</v>
      </c>
      <c r="BJ885" s="45">
        <f t="shared" si="2290"/>
        <v>679067</v>
      </c>
      <c r="BK885" s="19">
        <f t="shared" si="2290"/>
        <v>10380</v>
      </c>
      <c r="BL885" s="45">
        <f t="shared" si="2290"/>
        <v>3176156</v>
      </c>
    </row>
    <row r="886" spans="1:64" s="60" customFormat="1" ht="27" customHeight="1" thickBot="1" x14ac:dyDescent="0.3">
      <c r="A886" s="14">
        <v>29</v>
      </c>
      <c r="B886" s="54" t="s">
        <v>62</v>
      </c>
      <c r="C886" s="19">
        <f t="shared" ref="C886:AH886" si="2291">C644</f>
        <v>1195</v>
      </c>
      <c r="D886" s="45">
        <f t="shared" si="2291"/>
        <v>379618</v>
      </c>
      <c r="E886" s="19">
        <f t="shared" si="2291"/>
        <v>229</v>
      </c>
      <c r="F886" s="45">
        <f t="shared" si="2291"/>
        <v>55479</v>
      </c>
      <c r="G886" s="19">
        <f t="shared" si="2291"/>
        <v>906</v>
      </c>
      <c r="H886" s="45">
        <f t="shared" si="2291"/>
        <v>303381</v>
      </c>
      <c r="I886" s="19">
        <f t="shared" si="2291"/>
        <v>397</v>
      </c>
      <c r="J886" s="45">
        <f t="shared" si="2291"/>
        <v>24053</v>
      </c>
      <c r="K886" s="19">
        <f t="shared" si="2291"/>
        <v>427</v>
      </c>
      <c r="L886" s="45">
        <f t="shared" si="2291"/>
        <v>225218</v>
      </c>
      <c r="M886" s="19">
        <f t="shared" si="2291"/>
        <v>18</v>
      </c>
      <c r="N886" s="45">
        <f t="shared" si="2291"/>
        <v>5441</v>
      </c>
      <c r="O886" s="19">
        <f t="shared" si="2291"/>
        <v>2248</v>
      </c>
      <c r="P886" s="19">
        <f t="shared" si="2291"/>
        <v>684368</v>
      </c>
      <c r="Q886" s="19">
        <f t="shared" si="2291"/>
        <v>1884</v>
      </c>
      <c r="R886" s="45">
        <f t="shared" si="2291"/>
        <v>431151</v>
      </c>
      <c r="S886" s="19">
        <f t="shared" si="2291"/>
        <v>390</v>
      </c>
      <c r="T886" s="45">
        <f t="shared" si="2291"/>
        <v>382168</v>
      </c>
      <c r="U886" s="19">
        <f t="shared" si="2291"/>
        <v>77</v>
      </c>
      <c r="V886" s="45">
        <f t="shared" si="2291"/>
        <v>274874</v>
      </c>
      <c r="W886" s="19">
        <f t="shared" si="2291"/>
        <v>30</v>
      </c>
      <c r="X886" s="45">
        <f t="shared" si="2291"/>
        <v>111398</v>
      </c>
      <c r="Y886" s="19">
        <f t="shared" si="2291"/>
        <v>8</v>
      </c>
      <c r="Z886" s="45">
        <f t="shared" si="2291"/>
        <v>14878</v>
      </c>
      <c r="AA886" s="19">
        <f t="shared" si="2291"/>
        <v>2</v>
      </c>
      <c r="AB886" s="45">
        <f t="shared" si="2291"/>
        <v>5000</v>
      </c>
      <c r="AC886" s="19">
        <f t="shared" si="2291"/>
        <v>505</v>
      </c>
      <c r="AD886" s="45">
        <f t="shared" si="2291"/>
        <v>783318</v>
      </c>
      <c r="AE886" s="19">
        <f t="shared" si="2291"/>
        <v>0</v>
      </c>
      <c r="AF886" s="45">
        <f t="shared" si="2291"/>
        <v>0</v>
      </c>
      <c r="AG886" s="19">
        <f t="shared" si="2291"/>
        <v>81</v>
      </c>
      <c r="AH886" s="45">
        <f t="shared" si="2291"/>
        <v>17322</v>
      </c>
      <c r="AI886" s="19">
        <f t="shared" ref="AI886:BL886" si="2292">AI644</f>
        <v>182</v>
      </c>
      <c r="AJ886" s="45">
        <f t="shared" si="2292"/>
        <v>176398</v>
      </c>
      <c r="AK886" s="19">
        <f t="shared" si="2292"/>
        <v>18</v>
      </c>
      <c r="AL886" s="45">
        <f t="shared" si="2292"/>
        <v>15730</v>
      </c>
      <c r="AM886" s="19">
        <f t="shared" si="2292"/>
        <v>7</v>
      </c>
      <c r="AN886" s="45">
        <f t="shared" si="2292"/>
        <v>789</v>
      </c>
      <c r="AO886" s="19">
        <f t="shared" si="2292"/>
        <v>4</v>
      </c>
      <c r="AP886" s="45">
        <f t="shared" si="2292"/>
        <v>2510</v>
      </c>
      <c r="AQ886" s="19">
        <f t="shared" si="2292"/>
        <v>2</v>
      </c>
      <c r="AR886" s="45">
        <f t="shared" si="2292"/>
        <v>1000</v>
      </c>
      <c r="AS886" s="19">
        <f t="shared" si="2292"/>
        <v>3045</v>
      </c>
      <c r="AT886" s="45">
        <f t="shared" si="2292"/>
        <v>1680435</v>
      </c>
      <c r="AU886" s="19">
        <f t="shared" si="2292"/>
        <v>1922</v>
      </c>
      <c r="AV886" s="45">
        <f t="shared" si="2292"/>
        <v>730625</v>
      </c>
      <c r="AW886" s="19">
        <f t="shared" si="2292"/>
        <v>273</v>
      </c>
      <c r="AX886" s="45">
        <f t="shared" si="2292"/>
        <v>131553</v>
      </c>
      <c r="AY886" s="19">
        <f t="shared" si="2292"/>
        <v>0</v>
      </c>
      <c r="AZ886" s="45">
        <f t="shared" si="2292"/>
        <v>0</v>
      </c>
      <c r="BA886" s="19">
        <f t="shared" si="2292"/>
        <v>2</v>
      </c>
      <c r="BB886" s="45">
        <f t="shared" si="2292"/>
        <v>7692</v>
      </c>
      <c r="BC886" s="19">
        <f t="shared" si="2292"/>
        <v>12</v>
      </c>
      <c r="BD886" s="45">
        <f t="shared" si="2292"/>
        <v>61535</v>
      </c>
      <c r="BE886" s="19">
        <f t="shared" si="2292"/>
        <v>754</v>
      </c>
      <c r="BF886" s="45">
        <f t="shared" si="2292"/>
        <v>436298</v>
      </c>
      <c r="BG886" s="19">
        <f t="shared" si="2292"/>
        <v>1204</v>
      </c>
      <c r="BH886" s="45">
        <f t="shared" si="2292"/>
        <v>327561</v>
      </c>
      <c r="BI886" s="19">
        <f t="shared" si="2292"/>
        <v>1972</v>
      </c>
      <c r="BJ886" s="45">
        <f t="shared" si="2292"/>
        <v>833086</v>
      </c>
      <c r="BK886" s="19">
        <f t="shared" si="2292"/>
        <v>5017</v>
      </c>
      <c r="BL886" s="45">
        <f t="shared" si="2292"/>
        <v>2513521</v>
      </c>
    </row>
    <row r="887" spans="1:64" s="60" customFormat="1" ht="27" customHeight="1" thickBot="1" x14ac:dyDescent="0.3">
      <c r="A887" s="23">
        <v>30</v>
      </c>
      <c r="B887" s="54" t="s">
        <v>63</v>
      </c>
      <c r="C887" s="19">
        <f t="shared" ref="C887:AH887" si="2293">C666</f>
        <v>9790</v>
      </c>
      <c r="D887" s="45">
        <f t="shared" si="2293"/>
        <v>1478739</v>
      </c>
      <c r="E887" s="19">
        <f t="shared" si="2293"/>
        <v>3150</v>
      </c>
      <c r="F887" s="45">
        <f t="shared" si="2293"/>
        <v>354424</v>
      </c>
      <c r="G887" s="19">
        <f t="shared" si="2293"/>
        <v>1255</v>
      </c>
      <c r="H887" s="45">
        <f t="shared" si="2293"/>
        <v>257167</v>
      </c>
      <c r="I887" s="19">
        <f t="shared" si="2293"/>
        <v>170</v>
      </c>
      <c r="J887" s="45">
        <f t="shared" si="2293"/>
        <v>54591</v>
      </c>
      <c r="K887" s="19">
        <f t="shared" si="2293"/>
        <v>198</v>
      </c>
      <c r="L887" s="45">
        <f t="shared" si="2293"/>
        <v>195211</v>
      </c>
      <c r="M887" s="19">
        <f t="shared" si="2293"/>
        <v>14</v>
      </c>
      <c r="N887" s="45">
        <f t="shared" si="2293"/>
        <v>63440</v>
      </c>
      <c r="O887" s="19">
        <f t="shared" si="2293"/>
        <v>13308</v>
      </c>
      <c r="P887" s="19">
        <f t="shared" si="2293"/>
        <v>2082965</v>
      </c>
      <c r="Q887" s="19">
        <f t="shared" si="2293"/>
        <v>11100</v>
      </c>
      <c r="R887" s="45">
        <f t="shared" si="2293"/>
        <v>1312267</v>
      </c>
      <c r="S887" s="19">
        <f t="shared" si="2293"/>
        <v>1738</v>
      </c>
      <c r="T887" s="45">
        <f t="shared" si="2293"/>
        <v>692396</v>
      </c>
      <c r="U887" s="19">
        <f t="shared" si="2293"/>
        <v>591</v>
      </c>
      <c r="V887" s="45">
        <f t="shared" si="2293"/>
        <v>991781</v>
      </c>
      <c r="W887" s="19">
        <f t="shared" si="2293"/>
        <v>72</v>
      </c>
      <c r="X887" s="45">
        <f t="shared" si="2293"/>
        <v>1081560</v>
      </c>
      <c r="Y887" s="19">
        <f t="shared" si="2293"/>
        <v>184</v>
      </c>
      <c r="Z887" s="45">
        <f t="shared" si="2293"/>
        <v>47087</v>
      </c>
      <c r="AA887" s="19">
        <f t="shared" si="2293"/>
        <v>5</v>
      </c>
      <c r="AB887" s="45">
        <f t="shared" si="2293"/>
        <v>1200</v>
      </c>
      <c r="AC887" s="19">
        <f t="shared" si="2293"/>
        <v>2585</v>
      </c>
      <c r="AD887" s="45">
        <f t="shared" si="2293"/>
        <v>2812824</v>
      </c>
      <c r="AE887" s="19">
        <f t="shared" si="2293"/>
        <v>1</v>
      </c>
      <c r="AF887" s="45">
        <f t="shared" si="2293"/>
        <v>4503</v>
      </c>
      <c r="AG887" s="19">
        <f t="shared" si="2293"/>
        <v>646</v>
      </c>
      <c r="AH887" s="45">
        <f t="shared" si="2293"/>
        <v>143212</v>
      </c>
      <c r="AI887" s="19">
        <f t="shared" ref="AI887:BL887" si="2294">AI666</f>
        <v>1095</v>
      </c>
      <c r="AJ887" s="45">
        <f t="shared" si="2294"/>
        <v>805927</v>
      </c>
      <c r="AK887" s="19">
        <f t="shared" si="2294"/>
        <v>611</v>
      </c>
      <c r="AL887" s="45">
        <f t="shared" si="2294"/>
        <v>99022</v>
      </c>
      <c r="AM887" s="19">
        <f t="shared" si="2294"/>
        <v>573</v>
      </c>
      <c r="AN887" s="45">
        <f t="shared" si="2294"/>
        <v>24470</v>
      </c>
      <c r="AO887" s="19">
        <f t="shared" si="2294"/>
        <v>1031</v>
      </c>
      <c r="AP887" s="45">
        <f t="shared" si="2294"/>
        <v>152692</v>
      </c>
      <c r="AQ887" s="19">
        <f t="shared" si="2294"/>
        <v>155</v>
      </c>
      <c r="AR887" s="45">
        <f t="shared" si="2294"/>
        <v>36300</v>
      </c>
      <c r="AS887" s="19">
        <f t="shared" si="2294"/>
        <v>19850</v>
      </c>
      <c r="AT887" s="45">
        <f t="shared" si="2294"/>
        <v>6125615</v>
      </c>
      <c r="AU887" s="19">
        <f t="shared" si="2294"/>
        <v>12201</v>
      </c>
      <c r="AV887" s="45">
        <f t="shared" si="2294"/>
        <v>2465920</v>
      </c>
      <c r="AW887" s="19">
        <f t="shared" si="2294"/>
        <v>738</v>
      </c>
      <c r="AX887" s="45">
        <f t="shared" si="2294"/>
        <v>139904</v>
      </c>
      <c r="AY887" s="19">
        <f t="shared" si="2294"/>
        <v>0</v>
      </c>
      <c r="AZ887" s="45">
        <f t="shared" si="2294"/>
        <v>0</v>
      </c>
      <c r="BA887" s="19">
        <f t="shared" si="2294"/>
        <v>62</v>
      </c>
      <c r="BB887" s="45">
        <f t="shared" si="2294"/>
        <v>107580</v>
      </c>
      <c r="BC887" s="19">
        <f t="shared" si="2294"/>
        <v>133</v>
      </c>
      <c r="BD887" s="45">
        <f t="shared" si="2294"/>
        <v>298325</v>
      </c>
      <c r="BE887" s="19">
        <f t="shared" si="2294"/>
        <v>2464</v>
      </c>
      <c r="BF887" s="45">
        <f t="shared" si="2294"/>
        <v>630168</v>
      </c>
      <c r="BG887" s="19">
        <f t="shared" si="2294"/>
        <v>3761</v>
      </c>
      <c r="BH887" s="45">
        <f t="shared" si="2294"/>
        <v>398432</v>
      </c>
      <c r="BI887" s="19">
        <f t="shared" si="2294"/>
        <v>6420</v>
      </c>
      <c r="BJ887" s="45">
        <f t="shared" si="2294"/>
        <v>1434505</v>
      </c>
      <c r="BK887" s="19">
        <f t="shared" si="2294"/>
        <v>26270</v>
      </c>
      <c r="BL887" s="45">
        <f t="shared" si="2294"/>
        <v>7560120</v>
      </c>
    </row>
    <row r="888" spans="1:64" s="60" customFormat="1" ht="27" customHeight="1" thickBot="1" x14ac:dyDescent="0.3">
      <c r="A888" s="14">
        <v>31</v>
      </c>
      <c r="B888" s="54" t="s">
        <v>64</v>
      </c>
      <c r="C888" s="19">
        <f t="shared" ref="C888:AH888" si="2295">C688</f>
        <v>791</v>
      </c>
      <c r="D888" s="45">
        <f t="shared" si="2295"/>
        <v>105542</v>
      </c>
      <c r="E888" s="19">
        <f t="shared" si="2295"/>
        <v>284</v>
      </c>
      <c r="F888" s="45">
        <f t="shared" si="2295"/>
        <v>37794</v>
      </c>
      <c r="G888" s="19">
        <f t="shared" si="2295"/>
        <v>649</v>
      </c>
      <c r="H888" s="45">
        <f t="shared" si="2295"/>
        <v>91072</v>
      </c>
      <c r="I888" s="19">
        <f t="shared" si="2295"/>
        <v>0</v>
      </c>
      <c r="J888" s="45">
        <f t="shared" si="2295"/>
        <v>0</v>
      </c>
      <c r="K888" s="19">
        <f t="shared" si="2295"/>
        <v>0</v>
      </c>
      <c r="L888" s="45">
        <f t="shared" si="2295"/>
        <v>0</v>
      </c>
      <c r="M888" s="19">
        <f t="shared" si="2295"/>
        <v>0</v>
      </c>
      <c r="N888" s="45">
        <f t="shared" si="2295"/>
        <v>0</v>
      </c>
      <c r="O888" s="19">
        <f t="shared" si="2295"/>
        <v>1075</v>
      </c>
      <c r="P888" s="19">
        <f t="shared" si="2295"/>
        <v>143336</v>
      </c>
      <c r="Q888" s="19">
        <f t="shared" si="2295"/>
        <v>897</v>
      </c>
      <c r="R888" s="45">
        <f t="shared" si="2295"/>
        <v>90301</v>
      </c>
      <c r="S888" s="19">
        <f t="shared" si="2295"/>
        <v>12</v>
      </c>
      <c r="T888" s="45">
        <f t="shared" si="2295"/>
        <v>3481</v>
      </c>
      <c r="U888" s="19">
        <f t="shared" si="2295"/>
        <v>9</v>
      </c>
      <c r="V888" s="45">
        <f t="shared" si="2295"/>
        <v>8145</v>
      </c>
      <c r="W888" s="19">
        <f t="shared" si="2295"/>
        <v>0</v>
      </c>
      <c r="X888" s="45">
        <f t="shared" si="2295"/>
        <v>0</v>
      </c>
      <c r="Y888" s="19">
        <f t="shared" si="2295"/>
        <v>94</v>
      </c>
      <c r="Z888" s="45">
        <f t="shared" si="2295"/>
        <v>27508</v>
      </c>
      <c r="AA888" s="19">
        <f t="shared" si="2295"/>
        <v>20</v>
      </c>
      <c r="AB888" s="45">
        <f t="shared" si="2295"/>
        <v>11000</v>
      </c>
      <c r="AC888" s="19">
        <f t="shared" si="2295"/>
        <v>115</v>
      </c>
      <c r="AD888" s="45">
        <f t="shared" si="2295"/>
        <v>39134</v>
      </c>
      <c r="AE888" s="19">
        <f t="shared" si="2295"/>
        <v>0</v>
      </c>
      <c r="AF888" s="45">
        <f t="shared" si="2295"/>
        <v>0</v>
      </c>
      <c r="AG888" s="19">
        <f t="shared" si="2295"/>
        <v>23</v>
      </c>
      <c r="AH888" s="45">
        <f t="shared" si="2295"/>
        <v>8137</v>
      </c>
      <c r="AI888" s="19">
        <f t="shared" ref="AI888:BL888" si="2296">AI688</f>
        <v>70</v>
      </c>
      <c r="AJ888" s="45">
        <f t="shared" si="2296"/>
        <v>69037</v>
      </c>
      <c r="AK888" s="19">
        <f t="shared" si="2296"/>
        <v>4</v>
      </c>
      <c r="AL888" s="45">
        <f t="shared" si="2296"/>
        <v>1629</v>
      </c>
      <c r="AM888" s="19">
        <f t="shared" si="2296"/>
        <v>16</v>
      </c>
      <c r="AN888" s="45">
        <f t="shared" si="2296"/>
        <v>81</v>
      </c>
      <c r="AO888" s="19">
        <f t="shared" si="2296"/>
        <v>1535</v>
      </c>
      <c r="AP888" s="45">
        <f t="shared" si="2296"/>
        <v>59342</v>
      </c>
      <c r="AQ888" s="19">
        <f t="shared" si="2296"/>
        <v>19</v>
      </c>
      <c r="AR888" s="45">
        <f t="shared" si="2296"/>
        <v>7915</v>
      </c>
      <c r="AS888" s="19">
        <f t="shared" si="2296"/>
        <v>2838</v>
      </c>
      <c r="AT888" s="45">
        <f t="shared" si="2296"/>
        <v>320696</v>
      </c>
      <c r="AU888" s="19">
        <f t="shared" si="2296"/>
        <v>1966</v>
      </c>
      <c r="AV888" s="45">
        <f t="shared" si="2296"/>
        <v>150356</v>
      </c>
      <c r="AW888" s="19">
        <f t="shared" si="2296"/>
        <v>642</v>
      </c>
      <c r="AX888" s="45">
        <f t="shared" si="2296"/>
        <v>87234</v>
      </c>
      <c r="AY888" s="19">
        <f t="shared" si="2296"/>
        <v>0</v>
      </c>
      <c r="AZ888" s="45">
        <f t="shared" si="2296"/>
        <v>0</v>
      </c>
      <c r="BA888" s="19">
        <f t="shared" si="2296"/>
        <v>0</v>
      </c>
      <c r="BB888" s="45">
        <f t="shared" si="2296"/>
        <v>0</v>
      </c>
      <c r="BC888" s="19">
        <f t="shared" si="2296"/>
        <v>0</v>
      </c>
      <c r="BD888" s="45">
        <f t="shared" si="2296"/>
        <v>0</v>
      </c>
      <c r="BE888" s="19">
        <f t="shared" si="2296"/>
        <v>536</v>
      </c>
      <c r="BF888" s="45">
        <f t="shared" si="2296"/>
        <v>75817</v>
      </c>
      <c r="BG888" s="19">
        <f t="shared" si="2296"/>
        <v>140</v>
      </c>
      <c r="BH888" s="45">
        <f t="shared" si="2296"/>
        <v>70260</v>
      </c>
      <c r="BI888" s="19">
        <f t="shared" si="2296"/>
        <v>676</v>
      </c>
      <c r="BJ888" s="45">
        <f t="shared" si="2296"/>
        <v>146077</v>
      </c>
      <c r="BK888" s="19">
        <f t="shared" si="2296"/>
        <v>3514</v>
      </c>
      <c r="BL888" s="45">
        <f t="shared" si="2296"/>
        <v>466773</v>
      </c>
    </row>
    <row r="889" spans="1:64" s="60" customFormat="1" ht="27" customHeight="1" thickBot="1" x14ac:dyDescent="0.3">
      <c r="A889" s="14">
        <v>32</v>
      </c>
      <c r="B889" s="54" t="s">
        <v>30</v>
      </c>
      <c r="C889" s="19">
        <f t="shared" ref="C889:AH889" si="2297">C710</f>
        <v>5202</v>
      </c>
      <c r="D889" s="45">
        <f t="shared" si="2297"/>
        <v>1034644</v>
      </c>
      <c r="E889" s="19">
        <f t="shared" si="2297"/>
        <v>2061</v>
      </c>
      <c r="F889" s="45">
        <f t="shared" si="2297"/>
        <v>362229</v>
      </c>
      <c r="G889" s="19">
        <f t="shared" si="2297"/>
        <v>1317</v>
      </c>
      <c r="H889" s="45">
        <f t="shared" si="2297"/>
        <v>281391</v>
      </c>
      <c r="I889" s="19">
        <f t="shared" si="2297"/>
        <v>1217</v>
      </c>
      <c r="J889" s="45">
        <f t="shared" si="2297"/>
        <v>79657</v>
      </c>
      <c r="K889" s="19">
        <f t="shared" si="2297"/>
        <v>477</v>
      </c>
      <c r="L889" s="45">
        <f t="shared" si="2297"/>
        <v>273999</v>
      </c>
      <c r="M889" s="19">
        <f t="shared" si="2297"/>
        <v>18</v>
      </c>
      <c r="N889" s="45">
        <f t="shared" si="2297"/>
        <v>5466</v>
      </c>
      <c r="O889" s="19">
        <f t="shared" si="2297"/>
        <v>8957</v>
      </c>
      <c r="P889" s="19">
        <f t="shared" si="2297"/>
        <v>1750529</v>
      </c>
      <c r="Q889" s="19">
        <f t="shared" si="2297"/>
        <v>7356</v>
      </c>
      <c r="R889" s="45">
        <f t="shared" si="2297"/>
        <v>1101092</v>
      </c>
      <c r="S889" s="19">
        <f t="shared" si="2297"/>
        <v>108</v>
      </c>
      <c r="T889" s="45">
        <f t="shared" si="2297"/>
        <v>52492</v>
      </c>
      <c r="U889" s="19">
        <f t="shared" si="2297"/>
        <v>7</v>
      </c>
      <c r="V889" s="45">
        <f t="shared" si="2297"/>
        <v>18620</v>
      </c>
      <c r="W889" s="19">
        <f t="shared" si="2297"/>
        <v>1</v>
      </c>
      <c r="X889" s="45">
        <f t="shared" si="2297"/>
        <v>50073</v>
      </c>
      <c r="Y889" s="19">
        <f t="shared" si="2297"/>
        <v>6</v>
      </c>
      <c r="Z889" s="45">
        <f t="shared" si="2297"/>
        <v>958</v>
      </c>
      <c r="AA889" s="19">
        <f t="shared" si="2297"/>
        <v>0</v>
      </c>
      <c r="AB889" s="45">
        <f t="shared" si="2297"/>
        <v>0</v>
      </c>
      <c r="AC889" s="19">
        <f t="shared" si="2297"/>
        <v>122</v>
      </c>
      <c r="AD889" s="45">
        <f t="shared" si="2297"/>
        <v>122143</v>
      </c>
      <c r="AE889" s="19">
        <f t="shared" si="2297"/>
        <v>0</v>
      </c>
      <c r="AF889" s="45">
        <f t="shared" si="2297"/>
        <v>0</v>
      </c>
      <c r="AG889" s="19">
        <f t="shared" si="2297"/>
        <v>10</v>
      </c>
      <c r="AH889" s="45">
        <f t="shared" si="2297"/>
        <v>2303</v>
      </c>
      <c r="AI889" s="19">
        <f t="shared" ref="AI889:BL889" si="2298">AI710</f>
        <v>12</v>
      </c>
      <c r="AJ889" s="45">
        <f t="shared" si="2298"/>
        <v>6985</v>
      </c>
      <c r="AK889" s="19">
        <f t="shared" si="2298"/>
        <v>2</v>
      </c>
      <c r="AL889" s="45">
        <f t="shared" si="2298"/>
        <v>5136</v>
      </c>
      <c r="AM889" s="19">
        <f t="shared" si="2298"/>
        <v>3</v>
      </c>
      <c r="AN889" s="45">
        <f t="shared" si="2298"/>
        <v>725</v>
      </c>
      <c r="AO889" s="19">
        <f t="shared" si="2298"/>
        <v>109</v>
      </c>
      <c r="AP889" s="45">
        <f t="shared" si="2298"/>
        <v>8477</v>
      </c>
      <c r="AQ889" s="19">
        <f t="shared" si="2298"/>
        <v>0</v>
      </c>
      <c r="AR889" s="45">
        <f t="shared" si="2298"/>
        <v>0</v>
      </c>
      <c r="AS889" s="19">
        <f t="shared" si="2298"/>
        <v>9215</v>
      </c>
      <c r="AT889" s="45">
        <f t="shared" si="2298"/>
        <v>1896298</v>
      </c>
      <c r="AU889" s="19">
        <f t="shared" si="2298"/>
        <v>5465</v>
      </c>
      <c r="AV889" s="45">
        <f t="shared" si="2298"/>
        <v>857399</v>
      </c>
      <c r="AW889" s="19">
        <f t="shared" si="2298"/>
        <v>1395</v>
      </c>
      <c r="AX889" s="45">
        <f t="shared" si="2298"/>
        <v>334891</v>
      </c>
      <c r="AY889" s="19">
        <f t="shared" si="2298"/>
        <v>0</v>
      </c>
      <c r="AZ889" s="45">
        <f t="shared" si="2298"/>
        <v>0</v>
      </c>
      <c r="BA889" s="19">
        <f t="shared" si="2298"/>
        <v>0</v>
      </c>
      <c r="BB889" s="45">
        <f t="shared" si="2298"/>
        <v>146</v>
      </c>
      <c r="BC889" s="19">
        <f t="shared" si="2298"/>
        <v>1</v>
      </c>
      <c r="BD889" s="45">
        <f t="shared" si="2298"/>
        <v>654</v>
      </c>
      <c r="BE889" s="19">
        <f t="shared" si="2298"/>
        <v>74</v>
      </c>
      <c r="BF889" s="45">
        <f t="shared" si="2298"/>
        <v>38202</v>
      </c>
      <c r="BG889" s="19">
        <f t="shared" si="2298"/>
        <v>41</v>
      </c>
      <c r="BH889" s="45">
        <f t="shared" si="2298"/>
        <v>7443</v>
      </c>
      <c r="BI889" s="19">
        <f t="shared" si="2298"/>
        <v>116</v>
      </c>
      <c r="BJ889" s="45">
        <f t="shared" si="2298"/>
        <v>46445</v>
      </c>
      <c r="BK889" s="19">
        <f t="shared" si="2298"/>
        <v>9331</v>
      </c>
      <c r="BL889" s="45">
        <f t="shared" si="2298"/>
        <v>1942743</v>
      </c>
    </row>
    <row r="890" spans="1:64" s="60" customFormat="1" ht="27" customHeight="1" thickBot="1" x14ac:dyDescent="0.3">
      <c r="A890" s="23">
        <v>33</v>
      </c>
      <c r="B890" s="54" t="s">
        <v>101</v>
      </c>
      <c r="C890" s="19">
        <f t="shared" ref="C890:AH890" si="2299">C732</f>
        <v>828</v>
      </c>
      <c r="D890" s="45">
        <f t="shared" si="2299"/>
        <v>18966</v>
      </c>
      <c r="E890" s="19">
        <f t="shared" si="2299"/>
        <v>89</v>
      </c>
      <c r="F890" s="45">
        <f t="shared" si="2299"/>
        <v>1393</v>
      </c>
      <c r="G890" s="19">
        <f t="shared" si="2299"/>
        <v>0</v>
      </c>
      <c r="H890" s="45">
        <f t="shared" si="2299"/>
        <v>0</v>
      </c>
      <c r="I890" s="19">
        <f t="shared" si="2299"/>
        <v>167</v>
      </c>
      <c r="J890" s="45">
        <f t="shared" si="2299"/>
        <v>1006</v>
      </c>
      <c r="K890" s="19">
        <f t="shared" si="2299"/>
        <v>34</v>
      </c>
      <c r="L890" s="45">
        <f t="shared" si="2299"/>
        <v>4391</v>
      </c>
      <c r="M890" s="19">
        <f t="shared" si="2299"/>
        <v>0</v>
      </c>
      <c r="N890" s="45">
        <f t="shared" si="2299"/>
        <v>0</v>
      </c>
      <c r="O890" s="19">
        <f t="shared" si="2299"/>
        <v>1118</v>
      </c>
      <c r="P890" s="19">
        <f t="shared" si="2299"/>
        <v>25756</v>
      </c>
      <c r="Q890" s="19">
        <f t="shared" si="2299"/>
        <v>907</v>
      </c>
      <c r="R890" s="45">
        <f t="shared" si="2299"/>
        <v>16226</v>
      </c>
      <c r="S890" s="19">
        <f t="shared" si="2299"/>
        <v>24</v>
      </c>
      <c r="T890" s="45">
        <f t="shared" si="2299"/>
        <v>6131</v>
      </c>
      <c r="U890" s="19">
        <f t="shared" si="2299"/>
        <v>18</v>
      </c>
      <c r="V890" s="45">
        <f t="shared" si="2299"/>
        <v>35382</v>
      </c>
      <c r="W890" s="19">
        <f t="shared" si="2299"/>
        <v>1</v>
      </c>
      <c r="X890" s="45">
        <f t="shared" si="2299"/>
        <v>50391</v>
      </c>
      <c r="Y890" s="19">
        <f t="shared" si="2299"/>
        <v>0</v>
      </c>
      <c r="Z890" s="45">
        <f t="shared" si="2299"/>
        <v>0</v>
      </c>
      <c r="AA890" s="19">
        <f t="shared" si="2299"/>
        <v>0</v>
      </c>
      <c r="AB890" s="45">
        <f t="shared" si="2299"/>
        <v>0</v>
      </c>
      <c r="AC890" s="19">
        <f t="shared" si="2299"/>
        <v>43</v>
      </c>
      <c r="AD890" s="45">
        <f t="shared" si="2299"/>
        <v>91904</v>
      </c>
      <c r="AE890" s="19">
        <f t="shared" si="2299"/>
        <v>0</v>
      </c>
      <c r="AF890" s="45">
        <f t="shared" si="2299"/>
        <v>0</v>
      </c>
      <c r="AG890" s="19">
        <f t="shared" si="2299"/>
        <v>11</v>
      </c>
      <c r="AH890" s="45">
        <f t="shared" si="2299"/>
        <v>4269</v>
      </c>
      <c r="AI890" s="19">
        <f t="shared" ref="AI890:BL890" si="2300">AI732</f>
        <v>33</v>
      </c>
      <c r="AJ890" s="45">
        <f t="shared" si="2300"/>
        <v>26952</v>
      </c>
      <c r="AK890" s="19">
        <f t="shared" si="2300"/>
        <v>14</v>
      </c>
      <c r="AL890" s="45">
        <f t="shared" si="2300"/>
        <v>3571</v>
      </c>
      <c r="AM890" s="19">
        <f t="shared" si="2300"/>
        <v>12</v>
      </c>
      <c r="AN890" s="45">
        <f t="shared" si="2300"/>
        <v>438</v>
      </c>
      <c r="AO890" s="19">
        <f t="shared" si="2300"/>
        <v>36</v>
      </c>
      <c r="AP890" s="45">
        <f t="shared" si="2300"/>
        <v>2798</v>
      </c>
      <c r="AQ890" s="19">
        <f t="shared" si="2300"/>
        <v>1</v>
      </c>
      <c r="AR890" s="45">
        <f t="shared" si="2300"/>
        <v>2000</v>
      </c>
      <c r="AS890" s="19">
        <f t="shared" si="2300"/>
        <v>1267</v>
      </c>
      <c r="AT890" s="45">
        <f t="shared" si="2300"/>
        <v>155688</v>
      </c>
      <c r="AU890" s="19">
        <f t="shared" si="2300"/>
        <v>742</v>
      </c>
      <c r="AV890" s="45">
        <f t="shared" si="2300"/>
        <v>62332</v>
      </c>
      <c r="AW890" s="19">
        <f t="shared" si="2300"/>
        <v>1</v>
      </c>
      <c r="AX890" s="45">
        <f t="shared" si="2300"/>
        <v>100</v>
      </c>
      <c r="AY890" s="19">
        <f t="shared" si="2300"/>
        <v>0</v>
      </c>
      <c r="AZ890" s="45">
        <f t="shared" si="2300"/>
        <v>0</v>
      </c>
      <c r="BA890" s="19">
        <f t="shared" si="2300"/>
        <v>0</v>
      </c>
      <c r="BB890" s="45">
        <f t="shared" si="2300"/>
        <v>2062</v>
      </c>
      <c r="BC890" s="19">
        <f t="shared" si="2300"/>
        <v>3</v>
      </c>
      <c r="BD890" s="45">
        <f t="shared" si="2300"/>
        <v>9189</v>
      </c>
      <c r="BE890" s="19">
        <f t="shared" si="2300"/>
        <v>63</v>
      </c>
      <c r="BF890" s="45">
        <f t="shared" si="2300"/>
        <v>19296</v>
      </c>
      <c r="BG890" s="19">
        <f t="shared" si="2300"/>
        <v>148</v>
      </c>
      <c r="BH890" s="45">
        <f t="shared" si="2300"/>
        <v>14898</v>
      </c>
      <c r="BI890" s="19">
        <f t="shared" si="2300"/>
        <v>214</v>
      </c>
      <c r="BJ890" s="45">
        <f t="shared" si="2300"/>
        <v>45445</v>
      </c>
      <c r="BK890" s="19">
        <f t="shared" si="2300"/>
        <v>1481</v>
      </c>
      <c r="BL890" s="45">
        <f t="shared" si="2300"/>
        <v>201133</v>
      </c>
    </row>
    <row r="891" spans="1:64" s="60" customFormat="1" ht="27" customHeight="1" thickBot="1" x14ac:dyDescent="0.3">
      <c r="A891" s="14">
        <v>34</v>
      </c>
      <c r="B891" s="54" t="s">
        <v>100</v>
      </c>
      <c r="C891" s="19">
        <f t="shared" ref="C891:AH891" si="2301">C754</f>
        <v>1179</v>
      </c>
      <c r="D891" s="45">
        <f t="shared" si="2301"/>
        <v>221642</v>
      </c>
      <c r="E891" s="19">
        <f t="shared" si="2301"/>
        <v>360</v>
      </c>
      <c r="F891" s="45">
        <f t="shared" si="2301"/>
        <v>65768</v>
      </c>
      <c r="G891" s="19">
        <f t="shared" si="2301"/>
        <v>160</v>
      </c>
      <c r="H891" s="45">
        <f t="shared" si="2301"/>
        <v>16471</v>
      </c>
      <c r="I891" s="19">
        <f t="shared" si="2301"/>
        <v>54</v>
      </c>
      <c r="J891" s="45">
        <f t="shared" si="2301"/>
        <v>6469</v>
      </c>
      <c r="K891" s="19">
        <f t="shared" si="2301"/>
        <v>4</v>
      </c>
      <c r="L891" s="45">
        <f t="shared" si="2301"/>
        <v>7100</v>
      </c>
      <c r="M891" s="19">
        <f t="shared" si="2301"/>
        <v>0</v>
      </c>
      <c r="N891" s="45">
        <f t="shared" si="2301"/>
        <v>287</v>
      </c>
      <c r="O891" s="19">
        <f t="shared" si="2301"/>
        <v>1597</v>
      </c>
      <c r="P891" s="19">
        <f t="shared" si="2301"/>
        <v>300979</v>
      </c>
      <c r="Q891" s="19">
        <f t="shared" si="2301"/>
        <v>1334</v>
      </c>
      <c r="R891" s="45">
        <f t="shared" si="2301"/>
        <v>189616</v>
      </c>
      <c r="S891" s="19">
        <f t="shared" si="2301"/>
        <v>94</v>
      </c>
      <c r="T891" s="45">
        <f t="shared" si="2301"/>
        <v>28512</v>
      </c>
      <c r="U891" s="19">
        <f t="shared" si="2301"/>
        <v>0</v>
      </c>
      <c r="V891" s="45">
        <f t="shared" si="2301"/>
        <v>0</v>
      </c>
      <c r="W891" s="19">
        <f t="shared" si="2301"/>
        <v>0</v>
      </c>
      <c r="X891" s="45">
        <f t="shared" si="2301"/>
        <v>0</v>
      </c>
      <c r="Y891" s="19">
        <f t="shared" si="2301"/>
        <v>50</v>
      </c>
      <c r="Z891" s="45">
        <f t="shared" si="2301"/>
        <v>12542</v>
      </c>
      <c r="AA891" s="19">
        <f t="shared" si="2301"/>
        <v>8</v>
      </c>
      <c r="AB891" s="45">
        <f t="shared" si="2301"/>
        <v>3200</v>
      </c>
      <c r="AC891" s="19">
        <f t="shared" si="2301"/>
        <v>144</v>
      </c>
      <c r="AD891" s="45">
        <f t="shared" si="2301"/>
        <v>41054</v>
      </c>
      <c r="AE891" s="19">
        <f t="shared" si="2301"/>
        <v>0</v>
      </c>
      <c r="AF891" s="45">
        <f t="shared" si="2301"/>
        <v>0</v>
      </c>
      <c r="AG891" s="19">
        <f t="shared" si="2301"/>
        <v>12</v>
      </c>
      <c r="AH891" s="45">
        <f t="shared" si="2301"/>
        <v>7400</v>
      </c>
      <c r="AI891" s="19">
        <f t="shared" ref="AI891:BL891" si="2302">AI754</f>
        <v>27</v>
      </c>
      <c r="AJ891" s="45">
        <f t="shared" si="2302"/>
        <v>15763</v>
      </c>
      <c r="AK891" s="19">
        <f t="shared" si="2302"/>
        <v>3</v>
      </c>
      <c r="AL891" s="45">
        <f t="shared" si="2302"/>
        <v>152</v>
      </c>
      <c r="AM891" s="19">
        <f t="shared" si="2302"/>
        <v>19</v>
      </c>
      <c r="AN891" s="45">
        <f t="shared" si="2302"/>
        <v>676</v>
      </c>
      <c r="AO891" s="19">
        <f t="shared" si="2302"/>
        <v>46</v>
      </c>
      <c r="AP891" s="45">
        <f t="shared" si="2302"/>
        <v>10382</v>
      </c>
      <c r="AQ891" s="19">
        <f t="shared" si="2302"/>
        <v>5</v>
      </c>
      <c r="AR891" s="45">
        <f t="shared" si="2302"/>
        <v>2000</v>
      </c>
      <c r="AS891" s="19">
        <f t="shared" si="2302"/>
        <v>1848</v>
      </c>
      <c r="AT891" s="45">
        <f t="shared" si="2302"/>
        <v>376406</v>
      </c>
      <c r="AU891" s="19">
        <f t="shared" si="2302"/>
        <v>1244</v>
      </c>
      <c r="AV891" s="45">
        <f t="shared" si="2302"/>
        <v>166586</v>
      </c>
      <c r="AW891" s="19">
        <f t="shared" si="2302"/>
        <v>153</v>
      </c>
      <c r="AX891" s="45">
        <f t="shared" si="2302"/>
        <v>19414</v>
      </c>
      <c r="AY891" s="19">
        <f t="shared" si="2302"/>
        <v>0</v>
      </c>
      <c r="AZ891" s="45">
        <f t="shared" si="2302"/>
        <v>0</v>
      </c>
      <c r="BA891" s="19">
        <f t="shared" si="2302"/>
        <v>0</v>
      </c>
      <c r="BB891" s="45">
        <f t="shared" si="2302"/>
        <v>0</v>
      </c>
      <c r="BC891" s="19">
        <f t="shared" si="2302"/>
        <v>0</v>
      </c>
      <c r="BD891" s="45">
        <f t="shared" si="2302"/>
        <v>0</v>
      </c>
      <c r="BE891" s="19">
        <f t="shared" si="2302"/>
        <v>83</v>
      </c>
      <c r="BF891" s="45">
        <f t="shared" si="2302"/>
        <v>42879</v>
      </c>
      <c r="BG891" s="19">
        <f t="shared" si="2302"/>
        <v>141</v>
      </c>
      <c r="BH891" s="45">
        <f t="shared" si="2302"/>
        <v>25511</v>
      </c>
      <c r="BI891" s="19">
        <f t="shared" si="2302"/>
        <v>224</v>
      </c>
      <c r="BJ891" s="45">
        <f t="shared" si="2302"/>
        <v>68390</v>
      </c>
      <c r="BK891" s="19">
        <f t="shared" si="2302"/>
        <v>2072</v>
      </c>
      <c r="BL891" s="45">
        <f t="shared" si="2302"/>
        <v>444796</v>
      </c>
    </row>
    <row r="892" spans="1:64" s="60" customFormat="1" ht="27" customHeight="1" thickBot="1" x14ac:dyDescent="0.3">
      <c r="A892" s="14">
        <v>35</v>
      </c>
      <c r="B892" s="54" t="s">
        <v>68</v>
      </c>
      <c r="C892" s="19">
        <f t="shared" ref="C892:AH892" si="2303">C776</f>
        <v>300</v>
      </c>
      <c r="D892" s="45">
        <f t="shared" si="2303"/>
        <v>104589</v>
      </c>
      <c r="E892" s="19">
        <f t="shared" si="2303"/>
        <v>32</v>
      </c>
      <c r="F892" s="45">
        <f t="shared" si="2303"/>
        <v>18812</v>
      </c>
      <c r="G892" s="19">
        <f t="shared" si="2303"/>
        <v>24</v>
      </c>
      <c r="H892" s="45">
        <f t="shared" si="2303"/>
        <v>10625</v>
      </c>
      <c r="I892" s="19">
        <f t="shared" si="2303"/>
        <v>31</v>
      </c>
      <c r="J892" s="45">
        <f t="shared" si="2303"/>
        <v>1445</v>
      </c>
      <c r="K892" s="19">
        <f t="shared" si="2303"/>
        <v>41</v>
      </c>
      <c r="L892" s="45">
        <f t="shared" si="2303"/>
        <v>17183</v>
      </c>
      <c r="M892" s="19">
        <f t="shared" si="2303"/>
        <v>1</v>
      </c>
      <c r="N892" s="45">
        <f t="shared" si="2303"/>
        <v>45</v>
      </c>
      <c r="O892" s="19">
        <f t="shared" si="2303"/>
        <v>404</v>
      </c>
      <c r="P892" s="19">
        <f t="shared" si="2303"/>
        <v>142029</v>
      </c>
      <c r="Q892" s="19">
        <f t="shared" si="2303"/>
        <v>339</v>
      </c>
      <c r="R892" s="45">
        <f t="shared" si="2303"/>
        <v>89478</v>
      </c>
      <c r="S892" s="19">
        <f t="shared" si="2303"/>
        <v>5</v>
      </c>
      <c r="T892" s="45">
        <f t="shared" si="2303"/>
        <v>7465</v>
      </c>
      <c r="U892" s="19">
        <f t="shared" si="2303"/>
        <v>8</v>
      </c>
      <c r="V892" s="45">
        <f t="shared" si="2303"/>
        <v>21667</v>
      </c>
      <c r="W892" s="19">
        <f t="shared" si="2303"/>
        <v>0</v>
      </c>
      <c r="X892" s="45">
        <f t="shared" si="2303"/>
        <v>0</v>
      </c>
      <c r="Y892" s="19">
        <f t="shared" si="2303"/>
        <v>0</v>
      </c>
      <c r="Z892" s="45">
        <f t="shared" si="2303"/>
        <v>0</v>
      </c>
      <c r="AA892" s="19">
        <f t="shared" si="2303"/>
        <v>0</v>
      </c>
      <c r="AB892" s="45">
        <f t="shared" si="2303"/>
        <v>0</v>
      </c>
      <c r="AC892" s="19">
        <f t="shared" si="2303"/>
        <v>13</v>
      </c>
      <c r="AD892" s="45">
        <f t="shared" si="2303"/>
        <v>29132</v>
      </c>
      <c r="AE892" s="19">
        <f t="shared" si="2303"/>
        <v>0</v>
      </c>
      <c r="AF892" s="45">
        <f t="shared" si="2303"/>
        <v>0</v>
      </c>
      <c r="AG892" s="19">
        <f t="shared" si="2303"/>
        <v>2</v>
      </c>
      <c r="AH892" s="45">
        <f t="shared" si="2303"/>
        <v>1953</v>
      </c>
      <c r="AI892" s="19">
        <f t="shared" ref="AI892:BL892" si="2304">AI776</f>
        <v>2</v>
      </c>
      <c r="AJ892" s="45">
        <f t="shared" si="2304"/>
        <v>2758</v>
      </c>
      <c r="AK892" s="19">
        <f t="shared" si="2304"/>
        <v>4</v>
      </c>
      <c r="AL892" s="45">
        <f t="shared" si="2304"/>
        <v>246</v>
      </c>
      <c r="AM892" s="19">
        <f t="shared" si="2304"/>
        <v>2</v>
      </c>
      <c r="AN892" s="45">
        <f t="shared" si="2304"/>
        <v>81</v>
      </c>
      <c r="AO892" s="19">
        <f t="shared" si="2304"/>
        <v>0</v>
      </c>
      <c r="AP892" s="45">
        <f t="shared" si="2304"/>
        <v>0</v>
      </c>
      <c r="AQ892" s="19">
        <f t="shared" si="2304"/>
        <v>0</v>
      </c>
      <c r="AR892" s="45">
        <f t="shared" si="2304"/>
        <v>0</v>
      </c>
      <c r="AS892" s="19">
        <f t="shared" si="2304"/>
        <v>427</v>
      </c>
      <c r="AT892" s="45">
        <f t="shared" si="2304"/>
        <v>176199</v>
      </c>
      <c r="AU892" s="19">
        <f t="shared" si="2304"/>
        <v>348</v>
      </c>
      <c r="AV892" s="45">
        <f t="shared" si="2304"/>
        <v>90826</v>
      </c>
      <c r="AW892" s="19">
        <f t="shared" si="2304"/>
        <v>122</v>
      </c>
      <c r="AX892" s="45">
        <f t="shared" si="2304"/>
        <v>50052</v>
      </c>
      <c r="AY892" s="19">
        <f t="shared" si="2304"/>
        <v>0</v>
      </c>
      <c r="AZ892" s="45">
        <f t="shared" si="2304"/>
        <v>0</v>
      </c>
      <c r="BA892" s="19">
        <f t="shared" si="2304"/>
        <v>3</v>
      </c>
      <c r="BB892" s="45">
        <f t="shared" si="2304"/>
        <v>6764</v>
      </c>
      <c r="BC892" s="19">
        <f t="shared" si="2304"/>
        <v>5</v>
      </c>
      <c r="BD892" s="45">
        <f t="shared" si="2304"/>
        <v>13528</v>
      </c>
      <c r="BE892" s="19">
        <f t="shared" si="2304"/>
        <v>61</v>
      </c>
      <c r="BF892" s="45">
        <f t="shared" si="2304"/>
        <v>30764</v>
      </c>
      <c r="BG892" s="19">
        <f t="shared" si="2304"/>
        <v>123</v>
      </c>
      <c r="BH892" s="45">
        <f t="shared" si="2304"/>
        <v>62012</v>
      </c>
      <c r="BI892" s="19">
        <f t="shared" si="2304"/>
        <v>192</v>
      </c>
      <c r="BJ892" s="45">
        <f t="shared" si="2304"/>
        <v>113068</v>
      </c>
      <c r="BK892" s="19">
        <f t="shared" si="2304"/>
        <v>619</v>
      </c>
      <c r="BL892" s="45">
        <f t="shared" si="2304"/>
        <v>289267</v>
      </c>
    </row>
    <row r="893" spans="1:64" s="112" customFormat="1" ht="31.5" customHeight="1" thickBot="1" x14ac:dyDescent="0.2">
      <c r="A893" s="55"/>
      <c r="B893" s="163" t="s">
        <v>89</v>
      </c>
      <c r="C893" s="55">
        <f>SUM(C883:C892)</f>
        <v>60726</v>
      </c>
      <c r="D893" s="167">
        <f>SUM(D883:D892)</f>
        <v>9514980</v>
      </c>
      <c r="E893" s="55">
        <f t="shared" ref="E893:BL893" si="2305">SUM(E883:E892)</f>
        <v>16145</v>
      </c>
      <c r="F893" s="167">
        <f t="shared" si="2305"/>
        <v>2403170</v>
      </c>
      <c r="G893" s="55">
        <f t="shared" si="2305"/>
        <v>15845</v>
      </c>
      <c r="H893" s="167">
        <f t="shared" si="2305"/>
        <v>2159062</v>
      </c>
      <c r="I893" s="55">
        <f t="shared" si="2305"/>
        <v>6206</v>
      </c>
      <c r="J893" s="167">
        <f t="shared" si="2305"/>
        <v>618242</v>
      </c>
      <c r="K893" s="55">
        <f t="shared" si="2305"/>
        <v>4851</v>
      </c>
      <c r="L893" s="167">
        <f t="shared" si="2305"/>
        <v>2050314</v>
      </c>
      <c r="M893" s="55">
        <f t="shared" si="2305"/>
        <v>166</v>
      </c>
      <c r="N893" s="167">
        <f t="shared" si="2305"/>
        <v>100174</v>
      </c>
      <c r="O893" s="55">
        <f t="shared" si="2305"/>
        <v>87928</v>
      </c>
      <c r="P893" s="167">
        <f t="shared" si="2305"/>
        <v>14586706</v>
      </c>
      <c r="Q893" s="55">
        <f t="shared" si="2305"/>
        <v>73051</v>
      </c>
      <c r="R893" s="167">
        <f t="shared" si="2305"/>
        <v>9187872</v>
      </c>
      <c r="S893" s="55">
        <f t="shared" si="2305"/>
        <v>5831</v>
      </c>
      <c r="T893" s="167">
        <f t="shared" si="2305"/>
        <v>2807178</v>
      </c>
      <c r="U893" s="55">
        <f t="shared" si="2305"/>
        <v>1746</v>
      </c>
      <c r="V893" s="167">
        <f t="shared" si="2305"/>
        <v>2453561</v>
      </c>
      <c r="W893" s="55">
        <f t="shared" si="2305"/>
        <v>223</v>
      </c>
      <c r="X893" s="167">
        <f t="shared" si="2305"/>
        <v>1685723</v>
      </c>
      <c r="Y893" s="55">
        <f t="shared" si="2305"/>
        <v>841</v>
      </c>
      <c r="Z893" s="167">
        <f t="shared" si="2305"/>
        <v>236404</v>
      </c>
      <c r="AA893" s="55">
        <f t="shared" si="2305"/>
        <v>88</v>
      </c>
      <c r="AB893" s="167">
        <f t="shared" si="2305"/>
        <v>37259</v>
      </c>
      <c r="AC893" s="55">
        <f t="shared" si="2305"/>
        <v>8641</v>
      </c>
      <c r="AD893" s="167">
        <f t="shared" si="2305"/>
        <v>7182866</v>
      </c>
      <c r="AE893" s="55">
        <f t="shared" si="2305"/>
        <v>4</v>
      </c>
      <c r="AF893" s="167">
        <f t="shared" si="2305"/>
        <v>4616</v>
      </c>
      <c r="AG893" s="55">
        <f t="shared" si="2305"/>
        <v>1160</v>
      </c>
      <c r="AH893" s="167">
        <f t="shared" si="2305"/>
        <v>312487</v>
      </c>
      <c r="AI893" s="55">
        <f t="shared" si="2305"/>
        <v>2269</v>
      </c>
      <c r="AJ893" s="167">
        <f t="shared" si="2305"/>
        <v>1617650</v>
      </c>
      <c r="AK893" s="55">
        <f t="shared" si="2305"/>
        <v>822</v>
      </c>
      <c r="AL893" s="167">
        <f t="shared" si="2305"/>
        <v>160730</v>
      </c>
      <c r="AM893" s="55">
        <f t="shared" si="2305"/>
        <v>984</v>
      </c>
      <c r="AN893" s="167">
        <f t="shared" si="2305"/>
        <v>57103</v>
      </c>
      <c r="AO893" s="55">
        <f t="shared" si="2305"/>
        <v>7554</v>
      </c>
      <c r="AP893" s="167">
        <f t="shared" si="2305"/>
        <v>688207</v>
      </c>
      <c r="AQ893" s="55">
        <f t="shared" si="2305"/>
        <v>241</v>
      </c>
      <c r="AR893" s="167">
        <f t="shared" si="2305"/>
        <v>85753</v>
      </c>
      <c r="AS893" s="55">
        <f t="shared" si="2305"/>
        <v>109362</v>
      </c>
      <c r="AT893" s="167">
        <f t="shared" si="2305"/>
        <v>24610365</v>
      </c>
      <c r="AU893" s="55">
        <f t="shared" si="2305"/>
        <v>68649</v>
      </c>
      <c r="AV893" s="167">
        <f t="shared" si="2305"/>
        <v>10471828</v>
      </c>
      <c r="AW893" s="55">
        <f t="shared" si="2305"/>
        <v>9621</v>
      </c>
      <c r="AX893" s="167">
        <f t="shared" si="2305"/>
        <v>1973739</v>
      </c>
      <c r="AY893" s="55">
        <f t="shared" si="2305"/>
        <v>0</v>
      </c>
      <c r="AZ893" s="167">
        <f t="shared" si="2305"/>
        <v>0</v>
      </c>
      <c r="BA893" s="55">
        <f t="shared" si="2305"/>
        <v>145</v>
      </c>
      <c r="BB893" s="167">
        <f t="shared" si="2305"/>
        <v>318269</v>
      </c>
      <c r="BC893" s="55">
        <f t="shared" si="2305"/>
        <v>276</v>
      </c>
      <c r="BD893" s="167">
        <f t="shared" si="2305"/>
        <v>836410</v>
      </c>
      <c r="BE893" s="55">
        <f t="shared" si="2305"/>
        <v>5522</v>
      </c>
      <c r="BF893" s="167">
        <f t="shared" si="2305"/>
        <v>2825504</v>
      </c>
      <c r="BG893" s="55">
        <f t="shared" si="2305"/>
        <v>10664</v>
      </c>
      <c r="BH893" s="167">
        <f t="shared" si="2305"/>
        <v>2743180</v>
      </c>
      <c r="BI893" s="55">
        <f t="shared" si="2305"/>
        <v>16607</v>
      </c>
      <c r="BJ893" s="167">
        <f t="shared" si="2305"/>
        <v>6723363</v>
      </c>
      <c r="BK893" s="55">
        <f t="shared" si="2305"/>
        <v>125969</v>
      </c>
      <c r="BL893" s="167">
        <f t="shared" si="2305"/>
        <v>31333728</v>
      </c>
    </row>
    <row r="894" spans="1:64" s="60" customFormat="1" ht="27" customHeight="1" thickBot="1" x14ac:dyDescent="0.3">
      <c r="A894" s="14"/>
      <c r="B894" s="54" t="s">
        <v>98</v>
      </c>
      <c r="C894" s="14"/>
      <c r="D894" s="62"/>
      <c r="E894" s="14"/>
      <c r="F894" s="62"/>
      <c r="G894" s="14"/>
      <c r="H894" s="62"/>
      <c r="I894" s="14"/>
      <c r="J894" s="62"/>
      <c r="K894" s="14"/>
      <c r="L894" s="62"/>
      <c r="M894" s="14"/>
      <c r="N894" s="62"/>
      <c r="O894" s="14"/>
      <c r="P894" s="14"/>
      <c r="Q894" s="14"/>
      <c r="R894" s="62"/>
      <c r="S894" s="14"/>
      <c r="T894" s="62"/>
      <c r="U894" s="14"/>
      <c r="V894" s="62"/>
      <c r="W894" s="14"/>
      <c r="X894" s="62"/>
      <c r="Y894" s="14"/>
      <c r="Z894" s="62"/>
      <c r="AA894" s="14"/>
      <c r="AB894" s="62"/>
      <c r="AC894" s="14"/>
      <c r="AD894" s="62"/>
      <c r="AE894" s="14"/>
      <c r="AF894" s="62"/>
      <c r="AG894" s="14"/>
      <c r="AH894" s="62"/>
      <c r="AI894" s="14"/>
      <c r="AJ894" s="62"/>
      <c r="AK894" s="14"/>
      <c r="AL894" s="62"/>
      <c r="AM894" s="14"/>
      <c r="AN894" s="62"/>
      <c r="AO894" s="14"/>
      <c r="AP894" s="62"/>
      <c r="AQ894" s="14"/>
      <c r="AR894" s="62"/>
      <c r="AS894" s="14"/>
      <c r="AT894" s="62"/>
      <c r="AU894" s="14"/>
      <c r="AV894" s="62"/>
      <c r="AW894" s="14"/>
      <c r="AX894" s="62"/>
      <c r="AY894" s="14"/>
      <c r="AZ894" s="62"/>
      <c r="BA894" s="14"/>
      <c r="BB894" s="62"/>
      <c r="BC894" s="14"/>
      <c r="BD894" s="62"/>
      <c r="BE894" s="14"/>
      <c r="BF894" s="62"/>
      <c r="BG894" s="14"/>
      <c r="BH894" s="62"/>
      <c r="BI894" s="14"/>
      <c r="BJ894" s="62"/>
      <c r="BK894" s="14"/>
      <c r="BL894" s="62"/>
    </row>
    <row r="895" spans="1:64" s="60" customFormat="1" ht="27" customHeight="1" thickBot="1" x14ac:dyDescent="0.3">
      <c r="A895" s="14">
        <v>36</v>
      </c>
      <c r="B895" s="54" t="s">
        <v>102</v>
      </c>
      <c r="C895" s="19">
        <f t="shared" ref="C895:AH895" si="2306">C798</f>
        <v>0</v>
      </c>
      <c r="D895" s="45">
        <f t="shared" si="2306"/>
        <v>0</v>
      </c>
      <c r="E895" s="19">
        <f t="shared" si="2306"/>
        <v>0</v>
      </c>
      <c r="F895" s="45">
        <f t="shared" si="2306"/>
        <v>0</v>
      </c>
      <c r="G895" s="19">
        <f t="shared" si="2306"/>
        <v>0</v>
      </c>
      <c r="H895" s="45">
        <f t="shared" si="2306"/>
        <v>0</v>
      </c>
      <c r="I895" s="19">
        <f t="shared" si="2306"/>
        <v>0</v>
      </c>
      <c r="J895" s="45">
        <f t="shared" si="2306"/>
        <v>0</v>
      </c>
      <c r="K895" s="19">
        <f t="shared" si="2306"/>
        <v>0</v>
      </c>
      <c r="L895" s="45">
        <f t="shared" si="2306"/>
        <v>0</v>
      </c>
      <c r="M895" s="19">
        <f t="shared" si="2306"/>
        <v>0</v>
      </c>
      <c r="N895" s="45">
        <f t="shared" si="2306"/>
        <v>0</v>
      </c>
      <c r="O895" s="19">
        <f t="shared" si="2306"/>
        <v>0</v>
      </c>
      <c r="P895" s="19">
        <f t="shared" si="2306"/>
        <v>0</v>
      </c>
      <c r="Q895" s="19">
        <f t="shared" si="2306"/>
        <v>0</v>
      </c>
      <c r="R895" s="45">
        <f t="shared" si="2306"/>
        <v>0</v>
      </c>
      <c r="S895" s="19">
        <f t="shared" si="2306"/>
        <v>94</v>
      </c>
      <c r="T895" s="45">
        <f t="shared" si="2306"/>
        <v>79929</v>
      </c>
      <c r="U895" s="19">
        <f t="shared" si="2306"/>
        <v>10</v>
      </c>
      <c r="V895" s="45">
        <f t="shared" si="2306"/>
        <v>31947</v>
      </c>
      <c r="W895" s="19">
        <f t="shared" si="2306"/>
        <v>0</v>
      </c>
      <c r="X895" s="45">
        <f t="shared" si="2306"/>
        <v>0</v>
      </c>
      <c r="Y895" s="19">
        <f t="shared" si="2306"/>
        <v>14</v>
      </c>
      <c r="Z895" s="45">
        <f t="shared" si="2306"/>
        <v>2315</v>
      </c>
      <c r="AA895" s="19">
        <f t="shared" si="2306"/>
        <v>0</v>
      </c>
      <c r="AB895" s="45">
        <f t="shared" si="2306"/>
        <v>0</v>
      </c>
      <c r="AC895" s="19">
        <f t="shared" si="2306"/>
        <v>118</v>
      </c>
      <c r="AD895" s="45">
        <f t="shared" si="2306"/>
        <v>114191</v>
      </c>
      <c r="AE895" s="19">
        <f t="shared" si="2306"/>
        <v>0</v>
      </c>
      <c r="AF895" s="45">
        <f t="shared" si="2306"/>
        <v>0</v>
      </c>
      <c r="AG895" s="19">
        <f t="shared" si="2306"/>
        <v>12</v>
      </c>
      <c r="AH895" s="45">
        <f t="shared" si="2306"/>
        <v>3000</v>
      </c>
      <c r="AI895" s="19">
        <f t="shared" ref="AI895:BL895" si="2307">AI798</f>
        <v>25</v>
      </c>
      <c r="AJ895" s="45">
        <f t="shared" si="2307"/>
        <v>23708</v>
      </c>
      <c r="AK895" s="19">
        <f t="shared" si="2307"/>
        <v>0</v>
      </c>
      <c r="AL895" s="45">
        <f t="shared" si="2307"/>
        <v>1501</v>
      </c>
      <c r="AM895" s="19">
        <f t="shared" si="2307"/>
        <v>8</v>
      </c>
      <c r="AN895" s="45">
        <f t="shared" si="2307"/>
        <v>1428</v>
      </c>
      <c r="AO895" s="19">
        <f t="shared" si="2307"/>
        <v>5</v>
      </c>
      <c r="AP895" s="45">
        <f t="shared" si="2307"/>
        <v>1500</v>
      </c>
      <c r="AQ895" s="19">
        <f t="shared" si="2307"/>
        <v>0</v>
      </c>
      <c r="AR895" s="45">
        <f t="shared" si="2307"/>
        <v>0</v>
      </c>
      <c r="AS895" s="19">
        <f t="shared" si="2307"/>
        <v>168</v>
      </c>
      <c r="AT895" s="45">
        <f t="shared" si="2307"/>
        <v>145328</v>
      </c>
      <c r="AU895" s="19">
        <f t="shared" si="2307"/>
        <v>234</v>
      </c>
      <c r="AV895" s="45">
        <f t="shared" si="2307"/>
        <v>73949</v>
      </c>
      <c r="AW895" s="19">
        <f t="shared" si="2307"/>
        <v>78.5</v>
      </c>
      <c r="AX895" s="45">
        <f t="shared" si="2307"/>
        <v>23022</v>
      </c>
      <c r="AY895" s="19">
        <f t="shared" si="2307"/>
        <v>0</v>
      </c>
      <c r="AZ895" s="45">
        <f t="shared" si="2307"/>
        <v>0</v>
      </c>
      <c r="BA895" s="19">
        <f t="shared" si="2307"/>
        <v>1</v>
      </c>
      <c r="BB895" s="45">
        <f t="shared" si="2307"/>
        <v>2000</v>
      </c>
      <c r="BC895" s="19">
        <f t="shared" si="2307"/>
        <v>1</v>
      </c>
      <c r="BD895" s="45">
        <f t="shared" si="2307"/>
        <v>2500</v>
      </c>
      <c r="BE895" s="19">
        <f t="shared" si="2307"/>
        <v>127</v>
      </c>
      <c r="BF895" s="45">
        <f t="shared" si="2307"/>
        <v>54515</v>
      </c>
      <c r="BG895" s="19">
        <f t="shared" si="2307"/>
        <v>45</v>
      </c>
      <c r="BH895" s="45">
        <f t="shared" si="2307"/>
        <v>7883</v>
      </c>
      <c r="BI895" s="19">
        <f t="shared" si="2307"/>
        <v>174</v>
      </c>
      <c r="BJ895" s="45">
        <f t="shared" si="2307"/>
        <v>66898</v>
      </c>
      <c r="BK895" s="19">
        <f t="shared" si="2307"/>
        <v>342</v>
      </c>
      <c r="BL895" s="45">
        <f t="shared" si="2307"/>
        <v>212226</v>
      </c>
    </row>
    <row r="896" spans="1:64" s="112" customFormat="1" ht="31.5" customHeight="1" thickBot="1" x14ac:dyDescent="0.2">
      <c r="A896" s="55" t="s">
        <v>97</v>
      </c>
      <c r="B896" s="163" t="s">
        <v>89</v>
      </c>
      <c r="C896" s="55">
        <f>C895</f>
        <v>0</v>
      </c>
      <c r="D896" s="167">
        <f>D895</f>
        <v>0</v>
      </c>
      <c r="E896" s="55">
        <f t="shared" ref="E896:BL896" si="2308">E895</f>
        <v>0</v>
      </c>
      <c r="F896" s="167">
        <f t="shared" si="2308"/>
        <v>0</v>
      </c>
      <c r="G896" s="55">
        <f t="shared" si="2308"/>
        <v>0</v>
      </c>
      <c r="H896" s="167">
        <f t="shared" si="2308"/>
        <v>0</v>
      </c>
      <c r="I896" s="55">
        <f t="shared" si="2308"/>
        <v>0</v>
      </c>
      <c r="J896" s="167">
        <f t="shared" si="2308"/>
        <v>0</v>
      </c>
      <c r="K896" s="55">
        <f t="shared" si="2308"/>
        <v>0</v>
      </c>
      <c r="L896" s="167">
        <f t="shared" si="2308"/>
        <v>0</v>
      </c>
      <c r="M896" s="55">
        <f t="shared" si="2308"/>
        <v>0</v>
      </c>
      <c r="N896" s="167">
        <f t="shared" si="2308"/>
        <v>0</v>
      </c>
      <c r="O896" s="55">
        <f t="shared" si="2308"/>
        <v>0</v>
      </c>
      <c r="P896" s="167">
        <f t="shared" si="2308"/>
        <v>0</v>
      </c>
      <c r="Q896" s="55">
        <f t="shared" si="2308"/>
        <v>0</v>
      </c>
      <c r="R896" s="167">
        <f t="shared" si="2308"/>
        <v>0</v>
      </c>
      <c r="S896" s="55">
        <f t="shared" si="2308"/>
        <v>94</v>
      </c>
      <c r="T896" s="167">
        <f t="shared" si="2308"/>
        <v>79929</v>
      </c>
      <c r="U896" s="55">
        <f t="shared" si="2308"/>
        <v>10</v>
      </c>
      <c r="V896" s="167">
        <f t="shared" si="2308"/>
        <v>31947</v>
      </c>
      <c r="W896" s="55">
        <f t="shared" si="2308"/>
        <v>0</v>
      </c>
      <c r="X896" s="167">
        <f t="shared" si="2308"/>
        <v>0</v>
      </c>
      <c r="Y896" s="55">
        <f t="shared" si="2308"/>
        <v>14</v>
      </c>
      <c r="Z896" s="167">
        <f t="shared" si="2308"/>
        <v>2315</v>
      </c>
      <c r="AA896" s="55">
        <f t="shared" si="2308"/>
        <v>0</v>
      </c>
      <c r="AB896" s="167">
        <f t="shared" si="2308"/>
        <v>0</v>
      </c>
      <c r="AC896" s="55">
        <f t="shared" si="2308"/>
        <v>118</v>
      </c>
      <c r="AD896" s="167">
        <f t="shared" si="2308"/>
        <v>114191</v>
      </c>
      <c r="AE896" s="55">
        <f t="shared" si="2308"/>
        <v>0</v>
      </c>
      <c r="AF896" s="167">
        <f t="shared" si="2308"/>
        <v>0</v>
      </c>
      <c r="AG896" s="55">
        <f t="shared" si="2308"/>
        <v>12</v>
      </c>
      <c r="AH896" s="167">
        <f t="shared" si="2308"/>
        <v>3000</v>
      </c>
      <c r="AI896" s="55">
        <f t="shared" si="2308"/>
        <v>25</v>
      </c>
      <c r="AJ896" s="167">
        <f t="shared" si="2308"/>
        <v>23708</v>
      </c>
      <c r="AK896" s="55">
        <f t="shared" si="2308"/>
        <v>0</v>
      </c>
      <c r="AL896" s="167">
        <f t="shared" si="2308"/>
        <v>1501</v>
      </c>
      <c r="AM896" s="55">
        <f t="shared" si="2308"/>
        <v>8</v>
      </c>
      <c r="AN896" s="167">
        <f t="shared" si="2308"/>
        <v>1428</v>
      </c>
      <c r="AO896" s="55">
        <f t="shared" si="2308"/>
        <v>5</v>
      </c>
      <c r="AP896" s="167">
        <f t="shared" si="2308"/>
        <v>1500</v>
      </c>
      <c r="AQ896" s="55">
        <f t="shared" si="2308"/>
        <v>0</v>
      </c>
      <c r="AR896" s="167">
        <f t="shared" si="2308"/>
        <v>0</v>
      </c>
      <c r="AS896" s="55">
        <f t="shared" si="2308"/>
        <v>168</v>
      </c>
      <c r="AT896" s="167">
        <f t="shared" si="2308"/>
        <v>145328</v>
      </c>
      <c r="AU896" s="55">
        <f t="shared" si="2308"/>
        <v>234</v>
      </c>
      <c r="AV896" s="167">
        <f t="shared" si="2308"/>
        <v>73949</v>
      </c>
      <c r="AW896" s="55">
        <f t="shared" si="2308"/>
        <v>78.5</v>
      </c>
      <c r="AX896" s="167">
        <f t="shared" si="2308"/>
        <v>23022</v>
      </c>
      <c r="AY896" s="55">
        <f t="shared" si="2308"/>
        <v>0</v>
      </c>
      <c r="AZ896" s="167">
        <f t="shared" si="2308"/>
        <v>0</v>
      </c>
      <c r="BA896" s="55">
        <f t="shared" si="2308"/>
        <v>1</v>
      </c>
      <c r="BB896" s="167">
        <f t="shared" si="2308"/>
        <v>2000</v>
      </c>
      <c r="BC896" s="55">
        <f t="shared" si="2308"/>
        <v>1</v>
      </c>
      <c r="BD896" s="167">
        <f t="shared" si="2308"/>
        <v>2500</v>
      </c>
      <c r="BE896" s="55">
        <f t="shared" si="2308"/>
        <v>127</v>
      </c>
      <c r="BF896" s="167">
        <f t="shared" si="2308"/>
        <v>54515</v>
      </c>
      <c r="BG896" s="55">
        <f t="shared" si="2308"/>
        <v>45</v>
      </c>
      <c r="BH896" s="167">
        <f t="shared" si="2308"/>
        <v>7883</v>
      </c>
      <c r="BI896" s="55">
        <f t="shared" si="2308"/>
        <v>174</v>
      </c>
      <c r="BJ896" s="167">
        <f t="shared" si="2308"/>
        <v>66898</v>
      </c>
      <c r="BK896" s="55">
        <f t="shared" si="2308"/>
        <v>342</v>
      </c>
      <c r="BL896" s="167">
        <f t="shared" si="2308"/>
        <v>212226</v>
      </c>
    </row>
    <row r="897" spans="1:64" s="112" customFormat="1" ht="31.5" customHeight="1" thickBot="1" x14ac:dyDescent="0.2">
      <c r="A897" s="174"/>
      <c r="B897" s="175" t="s">
        <v>99</v>
      </c>
      <c r="C897" s="174">
        <f>C896+C893+C881</f>
        <v>723056.5</v>
      </c>
      <c r="D897" s="176">
        <f>D896+D893+D881</f>
        <v>158475536</v>
      </c>
      <c r="E897" s="174">
        <f t="shared" ref="E897:BL897" si="2309">E896+E893+E881</f>
        <v>168734</v>
      </c>
      <c r="F897" s="176">
        <f t="shared" si="2309"/>
        <v>50422100</v>
      </c>
      <c r="G897" s="174">
        <f t="shared" si="2309"/>
        <v>152576</v>
      </c>
      <c r="H897" s="176">
        <f t="shared" si="2309"/>
        <v>29956174</v>
      </c>
      <c r="I897" s="174">
        <f t="shared" si="2309"/>
        <v>59548</v>
      </c>
      <c r="J897" s="176">
        <f t="shared" si="2309"/>
        <v>6211812</v>
      </c>
      <c r="K897" s="174">
        <f t="shared" si="2309"/>
        <v>49095</v>
      </c>
      <c r="L897" s="176">
        <f t="shared" si="2309"/>
        <v>15922784</v>
      </c>
      <c r="M897" s="174">
        <f t="shared" si="2309"/>
        <v>1739</v>
      </c>
      <c r="N897" s="176">
        <f t="shared" si="2309"/>
        <v>1167222</v>
      </c>
      <c r="O897" s="174">
        <f t="shared" si="2309"/>
        <v>1000433.5</v>
      </c>
      <c r="P897" s="176">
        <f t="shared" si="2309"/>
        <v>231032232</v>
      </c>
      <c r="Q897" s="174">
        <f t="shared" si="2309"/>
        <v>834482</v>
      </c>
      <c r="R897" s="176">
        <f t="shared" si="2309"/>
        <v>131509973.73933674</v>
      </c>
      <c r="S897" s="174">
        <f t="shared" si="2309"/>
        <v>85283</v>
      </c>
      <c r="T897" s="176">
        <f t="shared" si="2309"/>
        <v>42831085</v>
      </c>
      <c r="U897" s="174">
        <f t="shared" si="2309"/>
        <v>29818</v>
      </c>
      <c r="V897" s="176">
        <f t="shared" si="2309"/>
        <v>41578232</v>
      </c>
      <c r="W897" s="174">
        <f t="shared" si="2309"/>
        <v>4261</v>
      </c>
      <c r="X897" s="176">
        <f t="shared" si="2309"/>
        <v>26285629</v>
      </c>
      <c r="Y897" s="174">
        <f t="shared" si="2309"/>
        <v>22119</v>
      </c>
      <c r="Z897" s="176">
        <f t="shared" si="2309"/>
        <v>7161052</v>
      </c>
      <c r="AA897" s="174">
        <f t="shared" si="2309"/>
        <v>1172</v>
      </c>
      <c r="AB897" s="176">
        <f t="shared" si="2309"/>
        <v>753754</v>
      </c>
      <c r="AC897" s="174">
        <f t="shared" si="2309"/>
        <v>141481</v>
      </c>
      <c r="AD897" s="176">
        <f t="shared" si="2309"/>
        <v>117855998</v>
      </c>
      <c r="AE897" s="174">
        <f t="shared" si="2309"/>
        <v>646</v>
      </c>
      <c r="AF897" s="176">
        <f t="shared" si="2309"/>
        <v>1700547</v>
      </c>
      <c r="AG897" s="174">
        <f t="shared" si="2309"/>
        <v>18045</v>
      </c>
      <c r="AH897" s="176">
        <f t="shared" si="2309"/>
        <v>7199141</v>
      </c>
      <c r="AI897" s="174">
        <f t="shared" si="2309"/>
        <v>42462</v>
      </c>
      <c r="AJ897" s="176">
        <f t="shared" si="2309"/>
        <v>34863312</v>
      </c>
      <c r="AK897" s="174">
        <f t="shared" si="2309"/>
        <v>12980</v>
      </c>
      <c r="AL897" s="176">
        <f t="shared" si="2309"/>
        <v>3334668</v>
      </c>
      <c r="AM897" s="174">
        <f t="shared" si="2309"/>
        <v>14170</v>
      </c>
      <c r="AN897" s="176">
        <f t="shared" si="2309"/>
        <v>751649</v>
      </c>
      <c r="AO897" s="174">
        <f t="shared" si="2309"/>
        <v>108676</v>
      </c>
      <c r="AP897" s="176">
        <f t="shared" si="2309"/>
        <v>15873456</v>
      </c>
      <c r="AQ897" s="174">
        <f t="shared" si="2309"/>
        <v>2449</v>
      </c>
      <c r="AR897" s="176">
        <f t="shared" si="2309"/>
        <v>1186441</v>
      </c>
      <c r="AS897" s="174">
        <f t="shared" si="2309"/>
        <v>1338893.5</v>
      </c>
      <c r="AT897" s="176">
        <f t="shared" si="2309"/>
        <v>412611003</v>
      </c>
      <c r="AU897" s="174">
        <f t="shared" si="2309"/>
        <v>847533</v>
      </c>
      <c r="AV897" s="176">
        <f t="shared" si="2309"/>
        <v>164695056</v>
      </c>
      <c r="AW897" s="174">
        <f t="shared" si="2309"/>
        <v>121897</v>
      </c>
      <c r="AX897" s="176">
        <f t="shared" si="2309"/>
        <v>30528429</v>
      </c>
      <c r="AY897" s="174">
        <f t="shared" si="2309"/>
        <v>0</v>
      </c>
      <c r="AZ897" s="176">
        <f t="shared" si="2309"/>
        <v>0</v>
      </c>
      <c r="BA897" s="174">
        <f t="shared" si="2309"/>
        <v>1957</v>
      </c>
      <c r="BB897" s="176">
        <f t="shared" si="2309"/>
        <v>4199782</v>
      </c>
      <c r="BC897" s="174">
        <f t="shared" si="2309"/>
        <v>4338</v>
      </c>
      <c r="BD897" s="176">
        <f t="shared" si="2309"/>
        <v>11505186</v>
      </c>
      <c r="BE897" s="174">
        <f t="shared" si="2309"/>
        <v>115024</v>
      </c>
      <c r="BF897" s="176">
        <f t="shared" si="2309"/>
        <v>46111152</v>
      </c>
      <c r="BG897" s="174">
        <f t="shared" si="2309"/>
        <v>191664</v>
      </c>
      <c r="BH897" s="176">
        <f t="shared" si="2309"/>
        <v>42660991</v>
      </c>
      <c r="BI897" s="174">
        <f t="shared" si="2309"/>
        <v>312983</v>
      </c>
      <c r="BJ897" s="176">
        <f t="shared" si="2309"/>
        <v>104477111</v>
      </c>
      <c r="BK897" s="174">
        <f t="shared" si="2309"/>
        <v>1651876.5</v>
      </c>
      <c r="BL897" s="176">
        <f t="shared" si="2309"/>
        <v>517088114</v>
      </c>
    </row>
    <row r="898" spans="1:64" s="60" customFormat="1" ht="27" customHeight="1" thickBot="1" x14ac:dyDescent="0.3">
      <c r="A898" s="14"/>
      <c r="B898" s="89"/>
      <c r="C898" s="23"/>
      <c r="D898" s="83"/>
      <c r="E898" s="23"/>
      <c r="F898" s="46"/>
      <c r="G898" s="23"/>
      <c r="H898" s="46"/>
      <c r="I898" s="23"/>
      <c r="J898" s="46"/>
      <c r="K898" s="23"/>
      <c r="L898" s="46"/>
      <c r="M898" s="23"/>
      <c r="N898" s="46"/>
      <c r="O898" s="23"/>
      <c r="P898" s="23"/>
      <c r="Q898" s="23"/>
      <c r="R898" s="46"/>
      <c r="S898" s="23"/>
      <c r="T898" s="46"/>
      <c r="U898" s="23"/>
      <c r="V898" s="46"/>
      <c r="W898" s="23"/>
      <c r="X898" s="46"/>
      <c r="Y898" s="23"/>
      <c r="Z898" s="46"/>
      <c r="AA898" s="23"/>
      <c r="AB898" s="46"/>
      <c r="AC898" s="23"/>
      <c r="AD898" s="46"/>
      <c r="AE898" s="23"/>
      <c r="AF898" s="46"/>
      <c r="AG898" s="23"/>
      <c r="AH898" s="46"/>
      <c r="AI898" s="23"/>
      <c r="AJ898" s="46"/>
      <c r="AK898" s="23"/>
      <c r="AL898" s="46"/>
      <c r="AM898" s="23"/>
      <c r="AN898" s="46"/>
      <c r="AO898" s="23"/>
      <c r="AP898" s="46"/>
      <c r="AQ898" s="23"/>
      <c r="AR898" s="46"/>
      <c r="AS898" s="23"/>
      <c r="AT898" s="46"/>
      <c r="AU898" s="23"/>
      <c r="AV898" s="46"/>
      <c r="AW898" s="23"/>
      <c r="AX898" s="46"/>
      <c r="AY898" s="23"/>
      <c r="AZ898" s="46"/>
      <c r="BA898" s="23"/>
      <c r="BB898" s="46"/>
      <c r="BC898" s="23"/>
      <c r="BD898" s="46"/>
      <c r="BE898" s="23"/>
      <c r="BF898" s="46"/>
      <c r="BG898" s="23"/>
      <c r="BH898" s="46"/>
      <c r="BI898" s="23"/>
      <c r="BJ898" s="46"/>
      <c r="BK898" s="23"/>
      <c r="BL898" s="46"/>
    </row>
    <row r="899" spans="1:64" s="112" customFormat="1" ht="32.25" customHeight="1" thickBot="1" x14ac:dyDescent="0.2">
      <c r="A899" s="174"/>
      <c r="B899" s="175"/>
      <c r="C899" s="174">
        <f>C835</f>
        <v>723056.5</v>
      </c>
      <c r="D899" s="176">
        <f>D835</f>
        <v>158475536</v>
      </c>
      <c r="E899" s="174">
        <f t="shared" ref="E899:BL899" si="2310">E835</f>
        <v>168734</v>
      </c>
      <c r="F899" s="176">
        <f t="shared" si="2310"/>
        <v>50422100</v>
      </c>
      <c r="G899" s="174">
        <f t="shared" si="2310"/>
        <v>152576</v>
      </c>
      <c r="H899" s="176">
        <f t="shared" si="2310"/>
        <v>29956174</v>
      </c>
      <c r="I899" s="174">
        <f t="shared" si="2310"/>
        <v>59548</v>
      </c>
      <c r="J899" s="176">
        <f t="shared" si="2310"/>
        <v>6211812</v>
      </c>
      <c r="K899" s="174">
        <f t="shared" si="2310"/>
        <v>49095</v>
      </c>
      <c r="L899" s="176">
        <f t="shared" si="2310"/>
        <v>15922784</v>
      </c>
      <c r="M899" s="174">
        <f t="shared" si="2310"/>
        <v>1739</v>
      </c>
      <c r="N899" s="176">
        <f t="shared" si="2310"/>
        <v>1167222</v>
      </c>
      <c r="O899" s="174">
        <f t="shared" si="2310"/>
        <v>1000433.5</v>
      </c>
      <c r="P899" s="176">
        <f t="shared" si="2310"/>
        <v>231032232</v>
      </c>
      <c r="Q899" s="174">
        <f t="shared" si="2310"/>
        <v>834482</v>
      </c>
      <c r="R899" s="176">
        <f t="shared" si="2310"/>
        <v>131509973.73933676</v>
      </c>
      <c r="S899" s="174">
        <f t="shared" si="2310"/>
        <v>85283</v>
      </c>
      <c r="T899" s="176">
        <f t="shared" si="2310"/>
        <v>42831085</v>
      </c>
      <c r="U899" s="174">
        <f t="shared" si="2310"/>
        <v>29818</v>
      </c>
      <c r="V899" s="176">
        <f t="shared" si="2310"/>
        <v>41578232</v>
      </c>
      <c r="W899" s="174">
        <f t="shared" si="2310"/>
        <v>4261</v>
      </c>
      <c r="X899" s="176">
        <f t="shared" si="2310"/>
        <v>26285629</v>
      </c>
      <c r="Y899" s="174">
        <f t="shared" si="2310"/>
        <v>22119</v>
      </c>
      <c r="Z899" s="176">
        <f t="shared" si="2310"/>
        <v>7161052</v>
      </c>
      <c r="AA899" s="174">
        <f t="shared" si="2310"/>
        <v>1172</v>
      </c>
      <c r="AB899" s="176">
        <f t="shared" si="2310"/>
        <v>753754</v>
      </c>
      <c r="AC899" s="174">
        <f t="shared" si="2310"/>
        <v>141481</v>
      </c>
      <c r="AD899" s="176">
        <f t="shared" si="2310"/>
        <v>117855998</v>
      </c>
      <c r="AE899" s="174">
        <f t="shared" si="2310"/>
        <v>646</v>
      </c>
      <c r="AF899" s="176">
        <f t="shared" si="2310"/>
        <v>1700547</v>
      </c>
      <c r="AG899" s="174">
        <f t="shared" si="2310"/>
        <v>18045</v>
      </c>
      <c r="AH899" s="176">
        <f t="shared" si="2310"/>
        <v>7199141</v>
      </c>
      <c r="AI899" s="174">
        <f t="shared" si="2310"/>
        <v>42462</v>
      </c>
      <c r="AJ899" s="176">
        <f t="shared" si="2310"/>
        <v>34863312</v>
      </c>
      <c r="AK899" s="174">
        <f t="shared" si="2310"/>
        <v>12980</v>
      </c>
      <c r="AL899" s="176">
        <f t="shared" si="2310"/>
        <v>3334668</v>
      </c>
      <c r="AM899" s="174">
        <f t="shared" si="2310"/>
        <v>14170</v>
      </c>
      <c r="AN899" s="176">
        <f t="shared" si="2310"/>
        <v>751649</v>
      </c>
      <c r="AO899" s="174">
        <f t="shared" si="2310"/>
        <v>108676</v>
      </c>
      <c r="AP899" s="176">
        <f t="shared" si="2310"/>
        <v>15873456</v>
      </c>
      <c r="AQ899" s="174">
        <f t="shared" si="2310"/>
        <v>2449</v>
      </c>
      <c r="AR899" s="176">
        <f t="shared" si="2310"/>
        <v>1186441</v>
      </c>
      <c r="AS899" s="174">
        <f t="shared" si="2310"/>
        <v>1338893.5</v>
      </c>
      <c r="AT899" s="176">
        <f t="shared" si="2310"/>
        <v>412611003</v>
      </c>
      <c r="AU899" s="174">
        <f t="shared" si="2310"/>
        <v>847533</v>
      </c>
      <c r="AV899" s="176">
        <f t="shared" si="2310"/>
        <v>164695056</v>
      </c>
      <c r="AW899" s="174">
        <f t="shared" si="2310"/>
        <v>121897</v>
      </c>
      <c r="AX899" s="176">
        <f t="shared" si="2310"/>
        <v>30528429</v>
      </c>
      <c r="AY899" s="174">
        <f t="shared" si="2310"/>
        <v>0</v>
      </c>
      <c r="AZ899" s="176">
        <f t="shared" si="2310"/>
        <v>0</v>
      </c>
      <c r="BA899" s="174">
        <f t="shared" si="2310"/>
        <v>1957</v>
      </c>
      <c r="BB899" s="176">
        <f t="shared" si="2310"/>
        <v>4199782</v>
      </c>
      <c r="BC899" s="174">
        <f t="shared" si="2310"/>
        <v>4338</v>
      </c>
      <c r="BD899" s="176">
        <f t="shared" si="2310"/>
        <v>11505186</v>
      </c>
      <c r="BE899" s="174">
        <f t="shared" si="2310"/>
        <v>115024</v>
      </c>
      <c r="BF899" s="176">
        <f t="shared" si="2310"/>
        <v>46111152</v>
      </c>
      <c r="BG899" s="174">
        <f t="shared" si="2310"/>
        <v>191664</v>
      </c>
      <c r="BH899" s="176">
        <f t="shared" si="2310"/>
        <v>42660991</v>
      </c>
      <c r="BI899" s="174">
        <f t="shared" si="2310"/>
        <v>312983</v>
      </c>
      <c r="BJ899" s="176">
        <f t="shared" si="2310"/>
        <v>104477111</v>
      </c>
      <c r="BK899" s="174">
        <f t="shared" si="2310"/>
        <v>1651876.5</v>
      </c>
      <c r="BL899" s="176">
        <f t="shared" si="2310"/>
        <v>517088114</v>
      </c>
    </row>
    <row r="900" spans="1:64" s="34" customFormat="1" ht="27" customHeight="1" x14ac:dyDescent="0.15">
      <c r="A900" s="39"/>
      <c r="B900" s="39"/>
      <c r="C900" s="40">
        <f>C899-C897</f>
        <v>0</v>
      </c>
      <c r="D900" s="39">
        <f t="shared" ref="D900:BL900" si="2311">D899-D897</f>
        <v>0</v>
      </c>
      <c r="E900" s="39">
        <f t="shared" si="2311"/>
        <v>0</v>
      </c>
      <c r="F900" s="41">
        <f t="shared" si="2311"/>
        <v>0</v>
      </c>
      <c r="G900" s="39">
        <f t="shared" si="2311"/>
        <v>0</v>
      </c>
      <c r="H900" s="39">
        <f t="shared" si="2311"/>
        <v>0</v>
      </c>
      <c r="I900" s="39">
        <f t="shared" si="2311"/>
        <v>0</v>
      </c>
      <c r="J900" s="39">
        <f t="shared" si="2311"/>
        <v>0</v>
      </c>
      <c r="K900" s="39">
        <f t="shared" si="2311"/>
        <v>0</v>
      </c>
      <c r="L900" s="39">
        <f t="shared" si="2311"/>
        <v>0</v>
      </c>
      <c r="M900" s="39">
        <f t="shared" si="2311"/>
        <v>0</v>
      </c>
      <c r="N900" s="39">
        <f t="shared" si="2311"/>
        <v>0</v>
      </c>
      <c r="O900" s="39">
        <f t="shared" si="2311"/>
        <v>0</v>
      </c>
      <c r="P900" s="39">
        <f t="shared" si="2311"/>
        <v>0</v>
      </c>
      <c r="Q900" s="39">
        <f t="shared" si="2311"/>
        <v>0</v>
      </c>
      <c r="R900" s="39">
        <f t="shared" si="2311"/>
        <v>0</v>
      </c>
      <c r="S900" s="39">
        <f t="shared" si="2311"/>
        <v>0</v>
      </c>
      <c r="T900" s="39">
        <f t="shared" si="2311"/>
        <v>0</v>
      </c>
      <c r="U900" s="39">
        <f t="shared" si="2311"/>
        <v>0</v>
      </c>
      <c r="V900" s="39">
        <f t="shared" si="2311"/>
        <v>0</v>
      </c>
      <c r="W900" s="39">
        <f t="shared" si="2311"/>
        <v>0</v>
      </c>
      <c r="X900" s="39">
        <f t="shared" si="2311"/>
        <v>0</v>
      </c>
      <c r="Y900" s="39">
        <f t="shared" si="2311"/>
        <v>0</v>
      </c>
      <c r="Z900" s="39">
        <f t="shared" si="2311"/>
        <v>0</v>
      </c>
      <c r="AA900" s="39">
        <f t="shared" si="2311"/>
        <v>0</v>
      </c>
      <c r="AB900" s="39">
        <f t="shared" si="2311"/>
        <v>0</v>
      </c>
      <c r="AC900" s="39">
        <f t="shared" si="2311"/>
        <v>0</v>
      </c>
      <c r="AD900" s="39">
        <f t="shared" si="2311"/>
        <v>0</v>
      </c>
      <c r="AE900" s="39">
        <f t="shared" si="2311"/>
        <v>0</v>
      </c>
      <c r="AF900" s="39">
        <f t="shared" si="2311"/>
        <v>0</v>
      </c>
      <c r="AG900" s="39">
        <f t="shared" si="2311"/>
        <v>0</v>
      </c>
      <c r="AH900" s="39">
        <f t="shared" si="2311"/>
        <v>0</v>
      </c>
      <c r="AI900" s="39">
        <f t="shared" si="2311"/>
        <v>0</v>
      </c>
      <c r="AJ900" s="39">
        <f t="shared" si="2311"/>
        <v>0</v>
      </c>
      <c r="AK900" s="39">
        <f t="shared" si="2311"/>
        <v>0</v>
      </c>
      <c r="AL900" s="39">
        <f t="shared" si="2311"/>
        <v>0</v>
      </c>
      <c r="AM900" s="39">
        <f t="shared" si="2311"/>
        <v>0</v>
      </c>
      <c r="AN900" s="39">
        <f t="shared" si="2311"/>
        <v>0</v>
      </c>
      <c r="AO900" s="39">
        <f>AO899-AO897</f>
        <v>0</v>
      </c>
      <c r="AP900" s="39">
        <f t="shared" si="2311"/>
        <v>0</v>
      </c>
      <c r="AQ900" s="39">
        <f t="shared" si="2311"/>
        <v>0</v>
      </c>
      <c r="AR900" s="41">
        <f t="shared" si="2311"/>
        <v>0</v>
      </c>
      <c r="AS900" s="39">
        <f t="shared" si="2311"/>
        <v>0</v>
      </c>
      <c r="AT900" s="39">
        <f t="shared" si="2311"/>
        <v>0</v>
      </c>
      <c r="AU900" s="39">
        <f t="shared" si="2311"/>
        <v>0</v>
      </c>
      <c r="AV900" s="39">
        <f t="shared" si="2311"/>
        <v>0</v>
      </c>
      <c r="AW900" s="39">
        <f t="shared" si="2311"/>
        <v>0</v>
      </c>
      <c r="AX900" s="39">
        <f t="shared" si="2311"/>
        <v>0</v>
      </c>
      <c r="AY900" s="39">
        <f t="shared" si="2311"/>
        <v>0</v>
      </c>
      <c r="AZ900" s="39">
        <f t="shared" si="2311"/>
        <v>0</v>
      </c>
      <c r="BA900" s="39">
        <f t="shared" si="2311"/>
        <v>0</v>
      </c>
      <c r="BB900" s="39">
        <f t="shared" si="2311"/>
        <v>0</v>
      </c>
      <c r="BC900" s="39">
        <f t="shared" si="2311"/>
        <v>0</v>
      </c>
      <c r="BD900" s="39">
        <f t="shared" si="2311"/>
        <v>0</v>
      </c>
      <c r="BE900" s="39">
        <f t="shared" si="2311"/>
        <v>0</v>
      </c>
      <c r="BF900" s="39">
        <f t="shared" si="2311"/>
        <v>0</v>
      </c>
      <c r="BG900" s="39">
        <f t="shared" si="2311"/>
        <v>0</v>
      </c>
      <c r="BH900" s="39">
        <f t="shared" si="2311"/>
        <v>0</v>
      </c>
      <c r="BI900" s="39">
        <f t="shared" si="2311"/>
        <v>0</v>
      </c>
      <c r="BJ900" s="39">
        <f t="shared" si="2311"/>
        <v>0</v>
      </c>
      <c r="BK900" s="39">
        <f>BK899-BK897</f>
        <v>0</v>
      </c>
      <c r="BL900" s="39">
        <f t="shared" si="2311"/>
        <v>0</v>
      </c>
    </row>
    <row r="901" spans="1:64" ht="36" customHeight="1" x14ac:dyDescent="0.3">
      <c r="C901" s="38"/>
      <c r="D901" s="183"/>
      <c r="E901" s="18"/>
      <c r="F901" s="184"/>
    </row>
    <row r="902" spans="1:64" ht="36" customHeight="1" x14ac:dyDescent="0.25">
      <c r="D902" s="185"/>
      <c r="E902" s="186"/>
      <c r="F902" s="187"/>
    </row>
    <row r="903" spans="1:64" ht="36" customHeight="1" x14ac:dyDescent="0.25"/>
    <row r="904" spans="1:64" ht="36" customHeight="1" x14ac:dyDescent="0.25"/>
    <row r="905" spans="1:64" ht="36" customHeight="1" x14ac:dyDescent="0.25"/>
    <row r="906" spans="1:64" ht="30.75" customHeight="1" x14ac:dyDescent="0.25"/>
    <row r="907" spans="1:64" ht="12" customHeight="1" x14ac:dyDescent="0.25"/>
    <row r="908" spans="1:64" ht="34.5" customHeight="1" x14ac:dyDescent="0.25">
      <c r="E908" s="16"/>
      <c r="F908" s="16"/>
    </row>
    <row r="909" spans="1:64" ht="34.5" customHeight="1" x14ac:dyDescent="0.25">
      <c r="E909" s="16"/>
      <c r="F909" s="16"/>
    </row>
    <row r="910" spans="1:64" ht="34.5" customHeight="1" x14ac:dyDescent="0.25"/>
    <row r="911" spans="1:64" ht="12" customHeight="1" x14ac:dyDescent="0.25"/>
    <row r="912" spans="1:64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spans="20:30" ht="12" customHeight="1" x14ac:dyDescent="0.25"/>
    <row r="1122" spans="20:30" ht="44.25" customHeight="1" x14ac:dyDescent="0.25">
      <c r="T1122" s="15"/>
    </row>
    <row r="1123" spans="20:30" ht="44.25" customHeight="1" x14ac:dyDescent="0.25">
      <c r="AD1123" s="8"/>
    </row>
    <row r="1124" spans="20:30" ht="12" customHeight="1" x14ac:dyDescent="0.25"/>
    <row r="1125" spans="20:30" ht="12" customHeight="1" x14ac:dyDescent="0.25"/>
    <row r="1126" spans="20:30" ht="12" customHeight="1" x14ac:dyDescent="0.25"/>
    <row r="1127" spans="20:30" ht="12" customHeight="1" x14ac:dyDescent="0.25"/>
    <row r="1128" spans="20:30" ht="12" customHeight="1" x14ac:dyDescent="0.25"/>
    <row r="1129" spans="20:30" ht="12" customHeight="1" x14ac:dyDescent="0.25"/>
    <row r="1130" spans="20:30" ht="12" customHeight="1" x14ac:dyDescent="0.25"/>
    <row r="1131" spans="20:30" ht="12" customHeight="1" x14ac:dyDescent="0.25"/>
    <row r="1132" spans="20:30" ht="12" customHeight="1" x14ac:dyDescent="0.25"/>
    <row r="1133" spans="20:30" ht="12" customHeight="1" x14ac:dyDescent="0.25"/>
    <row r="1134" spans="20:30" ht="12" customHeight="1" x14ac:dyDescent="0.25"/>
    <row r="1135" spans="20:30" ht="12" customHeight="1" x14ac:dyDescent="0.25"/>
    <row r="1136" spans="20:30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ht="12" customHeight="1" x14ac:dyDescent="0.25"/>
    <row r="1266" ht="12" customHeight="1" x14ac:dyDescent="0.25"/>
    <row r="1267" ht="12" customHeight="1" x14ac:dyDescent="0.25"/>
    <row r="1268" ht="12" customHeight="1" x14ac:dyDescent="0.25"/>
    <row r="1269" ht="12" customHeight="1" x14ac:dyDescent="0.25"/>
    <row r="1270" ht="12" customHeight="1" x14ac:dyDescent="0.25"/>
    <row r="1271" ht="12" customHeight="1" x14ac:dyDescent="0.25"/>
    <row r="1272" ht="12" customHeight="1" x14ac:dyDescent="0.25"/>
    <row r="1273" ht="12" customHeight="1" x14ac:dyDescent="0.25"/>
    <row r="1274" ht="12" customHeight="1" x14ac:dyDescent="0.25"/>
    <row r="1275" ht="12" customHeight="1" x14ac:dyDescent="0.25"/>
    <row r="1276" ht="12" customHeight="1" x14ac:dyDescent="0.25"/>
    <row r="1277" ht="12" customHeight="1" x14ac:dyDescent="0.25"/>
    <row r="1278" ht="12" customHeight="1" x14ac:dyDescent="0.25"/>
    <row r="1279" ht="12" customHeight="1" x14ac:dyDescent="0.25"/>
    <row r="1280" ht="12" customHeight="1" x14ac:dyDescent="0.25"/>
    <row r="1281" ht="12" customHeight="1" x14ac:dyDescent="0.25"/>
    <row r="1282" ht="12" customHeight="1" x14ac:dyDescent="0.25"/>
    <row r="1283" ht="12" customHeight="1" x14ac:dyDescent="0.25"/>
    <row r="1284" ht="12" customHeight="1" x14ac:dyDescent="0.25"/>
    <row r="1285" ht="12" customHeight="1" x14ac:dyDescent="0.25"/>
    <row r="1286" ht="12" customHeight="1" x14ac:dyDescent="0.25"/>
    <row r="1287" ht="12" customHeight="1" x14ac:dyDescent="0.25"/>
    <row r="1288" ht="12" customHeight="1" x14ac:dyDescent="0.25"/>
    <row r="1289" ht="12" customHeight="1" x14ac:dyDescent="0.25"/>
    <row r="1290" ht="12" customHeight="1" x14ac:dyDescent="0.25"/>
    <row r="1291" ht="12" customHeight="1" x14ac:dyDescent="0.25"/>
    <row r="1292" ht="12" customHeight="1" x14ac:dyDescent="0.25"/>
    <row r="1293" ht="12" customHeight="1" x14ac:dyDescent="0.25"/>
    <row r="1294" ht="12" customHeight="1" x14ac:dyDescent="0.25"/>
    <row r="1295" ht="12" customHeight="1" x14ac:dyDescent="0.25"/>
    <row r="1296" ht="12" customHeight="1" x14ac:dyDescent="0.25"/>
    <row r="1297" ht="12" customHeight="1" x14ac:dyDescent="0.25"/>
    <row r="1298" ht="12" customHeight="1" x14ac:dyDescent="0.25"/>
    <row r="1299" ht="12" customHeight="1" x14ac:dyDescent="0.25"/>
    <row r="1300" ht="12" customHeight="1" x14ac:dyDescent="0.25"/>
    <row r="1301" ht="12" customHeight="1" x14ac:dyDescent="0.25"/>
    <row r="1302" ht="12" customHeight="1" x14ac:dyDescent="0.25"/>
    <row r="1303" ht="12" customHeight="1" x14ac:dyDescent="0.25"/>
    <row r="1304" ht="12" customHeight="1" x14ac:dyDescent="0.25"/>
    <row r="1305" ht="12" customHeight="1" x14ac:dyDescent="0.25"/>
    <row r="1306" ht="12" customHeight="1" x14ac:dyDescent="0.25"/>
    <row r="1307" ht="12" customHeight="1" x14ac:dyDescent="0.25"/>
    <row r="1308" ht="12" customHeight="1" x14ac:dyDescent="0.25"/>
    <row r="1309" ht="12" customHeight="1" x14ac:dyDescent="0.25"/>
    <row r="1310" ht="12" customHeight="1" x14ac:dyDescent="0.25"/>
    <row r="1311" ht="12" customHeight="1" x14ac:dyDescent="0.25"/>
    <row r="1312" ht="12" customHeight="1" x14ac:dyDescent="0.25"/>
    <row r="1313" ht="12" customHeight="1" x14ac:dyDescent="0.25"/>
    <row r="1314" ht="12" customHeight="1" x14ac:dyDescent="0.25"/>
    <row r="1315" ht="12" customHeight="1" x14ac:dyDescent="0.25"/>
    <row r="1316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25" ht="12" customHeight="1" x14ac:dyDescent="0.25"/>
    <row r="1326" ht="12" customHeight="1" x14ac:dyDescent="0.25"/>
    <row r="1327" ht="12" customHeight="1" x14ac:dyDescent="0.25"/>
    <row r="1328" ht="12" customHeight="1" x14ac:dyDescent="0.25"/>
    <row r="1329" ht="12" customHeight="1" x14ac:dyDescent="0.25"/>
    <row r="1330" ht="12" customHeight="1" x14ac:dyDescent="0.25"/>
    <row r="1331" ht="12" customHeight="1" x14ac:dyDescent="0.25"/>
    <row r="1332" ht="12" customHeight="1" x14ac:dyDescent="0.25"/>
    <row r="1333" ht="12" customHeight="1" x14ac:dyDescent="0.25"/>
    <row r="1334" ht="12" customHeight="1" x14ac:dyDescent="0.25"/>
    <row r="1335" ht="12" customHeight="1" x14ac:dyDescent="0.25"/>
    <row r="1336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4" ht="12" customHeight="1" x14ac:dyDescent="0.25"/>
    <row r="1345" ht="12" customHeight="1" x14ac:dyDescent="0.25"/>
    <row r="1346" ht="12" customHeight="1" x14ac:dyDescent="0.25"/>
    <row r="1347" ht="12" customHeight="1" x14ac:dyDescent="0.25"/>
    <row r="1348" ht="12" customHeight="1" x14ac:dyDescent="0.25"/>
    <row r="1349" ht="12" customHeight="1" x14ac:dyDescent="0.25"/>
    <row r="1350" ht="12" customHeight="1" x14ac:dyDescent="0.25"/>
    <row r="1351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69" ht="12" customHeight="1" x14ac:dyDescent="0.25"/>
    <row r="1370" ht="12" customHeight="1" x14ac:dyDescent="0.25"/>
    <row r="1371" ht="12" customHeight="1" x14ac:dyDescent="0.25"/>
    <row r="1372" ht="12" customHeight="1" x14ac:dyDescent="0.25"/>
    <row r="1373" ht="12" customHeight="1" x14ac:dyDescent="0.25"/>
    <row r="1374" ht="12" customHeight="1" x14ac:dyDescent="0.25"/>
    <row r="1375" ht="12" customHeight="1" x14ac:dyDescent="0.25"/>
    <row r="1376" ht="12" customHeight="1" x14ac:dyDescent="0.25"/>
    <row r="1377" ht="12" customHeight="1" x14ac:dyDescent="0.25"/>
    <row r="1378" ht="12" customHeight="1" x14ac:dyDescent="0.25"/>
    <row r="1379" ht="12" customHeight="1" x14ac:dyDescent="0.25"/>
    <row r="1380" ht="12" customHeight="1" x14ac:dyDescent="0.25"/>
    <row r="1381" ht="12" customHeight="1" x14ac:dyDescent="0.25"/>
    <row r="1382" ht="12" customHeight="1" x14ac:dyDescent="0.25"/>
    <row r="1383" ht="12" customHeight="1" x14ac:dyDescent="0.25"/>
    <row r="1384" ht="12" customHeight="1" x14ac:dyDescent="0.25"/>
    <row r="1385" ht="12" customHeight="1" x14ac:dyDescent="0.25"/>
    <row r="1386" ht="12" customHeight="1" x14ac:dyDescent="0.25"/>
    <row r="1387" ht="12" customHeight="1" x14ac:dyDescent="0.25"/>
    <row r="1388" ht="12" customHeight="1" x14ac:dyDescent="0.25"/>
    <row r="1389" ht="12" customHeight="1" x14ac:dyDescent="0.25"/>
    <row r="1390" ht="12" customHeight="1" x14ac:dyDescent="0.25"/>
    <row r="1391" ht="12" customHeight="1" x14ac:dyDescent="0.25"/>
    <row r="1392" ht="12" customHeight="1" x14ac:dyDescent="0.25"/>
    <row r="1393" ht="12" customHeight="1" x14ac:dyDescent="0.25"/>
    <row r="1394" ht="12" customHeight="1" x14ac:dyDescent="0.25"/>
    <row r="1395" ht="12" customHeight="1" x14ac:dyDescent="0.25"/>
    <row r="1396" ht="12" customHeight="1" x14ac:dyDescent="0.25"/>
    <row r="1397" ht="12" customHeight="1" x14ac:dyDescent="0.25"/>
    <row r="1398" ht="12" customHeight="1" x14ac:dyDescent="0.25"/>
    <row r="1399" ht="12" customHeight="1" x14ac:dyDescent="0.25"/>
    <row r="1400" ht="12" customHeight="1" x14ac:dyDescent="0.25"/>
    <row r="1401" ht="12" customHeight="1" x14ac:dyDescent="0.25"/>
    <row r="1402" ht="12" customHeight="1" x14ac:dyDescent="0.25"/>
    <row r="1403" ht="12" customHeight="1" x14ac:dyDescent="0.25"/>
    <row r="1404" ht="12" customHeight="1" x14ac:dyDescent="0.25"/>
    <row r="1405" ht="12" customHeight="1" x14ac:dyDescent="0.25"/>
    <row r="1406" ht="12" customHeight="1" x14ac:dyDescent="0.25"/>
    <row r="1407" ht="12" customHeight="1" x14ac:dyDescent="0.25"/>
    <row r="1408" ht="12" customHeight="1" x14ac:dyDescent="0.25"/>
    <row r="1409" ht="12" customHeight="1" x14ac:dyDescent="0.25"/>
    <row r="1410" ht="12" customHeight="1" x14ac:dyDescent="0.25"/>
    <row r="1411" ht="12" customHeight="1" x14ac:dyDescent="0.25"/>
    <row r="1412" ht="12" customHeight="1" x14ac:dyDescent="0.25"/>
    <row r="1413" ht="12" customHeight="1" x14ac:dyDescent="0.25"/>
    <row r="1414" ht="12" customHeight="1" x14ac:dyDescent="0.25"/>
    <row r="1415" ht="12" customHeight="1" x14ac:dyDescent="0.25"/>
    <row r="1416" ht="12" customHeight="1" x14ac:dyDescent="0.25"/>
    <row r="1417" ht="12" customHeight="1" x14ac:dyDescent="0.25"/>
    <row r="1418" ht="12" customHeight="1" x14ac:dyDescent="0.25"/>
    <row r="1419" ht="12" customHeight="1" x14ac:dyDescent="0.25"/>
    <row r="1420" ht="12" customHeight="1" x14ac:dyDescent="0.25"/>
    <row r="1421" ht="12" customHeight="1" x14ac:dyDescent="0.25"/>
    <row r="1422" ht="12" customHeight="1" x14ac:dyDescent="0.25"/>
    <row r="1423" ht="12" customHeight="1" x14ac:dyDescent="0.25"/>
    <row r="1424" ht="12" customHeight="1" x14ac:dyDescent="0.25"/>
    <row r="1425" ht="12" customHeight="1" x14ac:dyDescent="0.25"/>
    <row r="1426" ht="12" customHeight="1" x14ac:dyDescent="0.25"/>
    <row r="1427" ht="12" customHeight="1" x14ac:dyDescent="0.25"/>
    <row r="1428" ht="12" customHeight="1" x14ac:dyDescent="0.25"/>
    <row r="1429" ht="12" customHeight="1" x14ac:dyDescent="0.25"/>
    <row r="1430" ht="12" customHeight="1" x14ac:dyDescent="0.25"/>
    <row r="1431" ht="12" customHeight="1" x14ac:dyDescent="0.25"/>
    <row r="1432" ht="12" customHeight="1" x14ac:dyDescent="0.25"/>
    <row r="1433" ht="12" customHeight="1" x14ac:dyDescent="0.25"/>
    <row r="1434" ht="12" customHeight="1" x14ac:dyDescent="0.25"/>
    <row r="1435" ht="12" customHeight="1" x14ac:dyDescent="0.25"/>
    <row r="1436" ht="12" customHeight="1" x14ac:dyDescent="0.25"/>
    <row r="1437" ht="12" customHeight="1" x14ac:dyDescent="0.25"/>
    <row r="1438" ht="12" customHeight="1" x14ac:dyDescent="0.25"/>
    <row r="1439" ht="12" customHeight="1" x14ac:dyDescent="0.25"/>
    <row r="1440" ht="12" customHeight="1" x14ac:dyDescent="0.25"/>
    <row r="1441" ht="12" customHeight="1" x14ac:dyDescent="0.25"/>
    <row r="1442" ht="12" customHeight="1" x14ac:dyDescent="0.25"/>
    <row r="1443" ht="12" customHeight="1" x14ac:dyDescent="0.25"/>
    <row r="1444" ht="12" customHeight="1" x14ac:dyDescent="0.25"/>
    <row r="1445" ht="12" customHeight="1" x14ac:dyDescent="0.25"/>
    <row r="1446" ht="12" customHeight="1" x14ac:dyDescent="0.25"/>
    <row r="1447" ht="12" customHeight="1" x14ac:dyDescent="0.25"/>
    <row r="1448" ht="12" customHeight="1" x14ac:dyDescent="0.25"/>
    <row r="1449" ht="12" customHeight="1" x14ac:dyDescent="0.25"/>
    <row r="1450" ht="12" customHeight="1" x14ac:dyDescent="0.25"/>
    <row r="1451" ht="12" customHeight="1" x14ac:dyDescent="0.25"/>
    <row r="1452" ht="12" customHeight="1" x14ac:dyDescent="0.25"/>
    <row r="1453" ht="12" customHeight="1" x14ac:dyDescent="0.25"/>
    <row r="1454" ht="12" customHeight="1" x14ac:dyDescent="0.25"/>
    <row r="1455" ht="12" customHeight="1" x14ac:dyDescent="0.25"/>
    <row r="1456" ht="12" customHeight="1" x14ac:dyDescent="0.25"/>
    <row r="1457" ht="12" customHeight="1" x14ac:dyDescent="0.25"/>
    <row r="1458" ht="12" customHeight="1" x14ac:dyDescent="0.25"/>
    <row r="1459" ht="12" customHeight="1" x14ac:dyDescent="0.25"/>
    <row r="1460" ht="12" customHeight="1" x14ac:dyDescent="0.25"/>
    <row r="1461" ht="12" customHeight="1" x14ac:dyDescent="0.25"/>
    <row r="1462" ht="12" customHeight="1" x14ac:dyDescent="0.25"/>
    <row r="1463" ht="12" customHeight="1" x14ac:dyDescent="0.25"/>
    <row r="1464" ht="12" customHeight="1" x14ac:dyDescent="0.25"/>
    <row r="1465" ht="12" customHeight="1" x14ac:dyDescent="0.25"/>
    <row r="1466" ht="12" customHeight="1" x14ac:dyDescent="0.25"/>
    <row r="1467" ht="12" customHeight="1" x14ac:dyDescent="0.25"/>
    <row r="1468" ht="12" customHeight="1" x14ac:dyDescent="0.25"/>
    <row r="1469" ht="12" customHeight="1" x14ac:dyDescent="0.25"/>
    <row r="1470" ht="12" customHeight="1" x14ac:dyDescent="0.25"/>
    <row r="1471" ht="12" customHeight="1" x14ac:dyDescent="0.25"/>
    <row r="1472" ht="12" customHeight="1" x14ac:dyDescent="0.25"/>
    <row r="1473" ht="12" customHeight="1" x14ac:dyDescent="0.25"/>
    <row r="1474" ht="12" customHeight="1" x14ac:dyDescent="0.25"/>
    <row r="1475" ht="12" customHeight="1" x14ac:dyDescent="0.25"/>
    <row r="1476" ht="12" customHeight="1" x14ac:dyDescent="0.25"/>
    <row r="1477" ht="12" customHeight="1" x14ac:dyDescent="0.25"/>
    <row r="1478" ht="12" customHeight="1" x14ac:dyDescent="0.25"/>
    <row r="1479" ht="12" customHeight="1" x14ac:dyDescent="0.25"/>
    <row r="1480" ht="12" customHeight="1" x14ac:dyDescent="0.25"/>
    <row r="1481" ht="12" customHeight="1" x14ac:dyDescent="0.25"/>
    <row r="1482" ht="12" customHeight="1" x14ac:dyDescent="0.25"/>
    <row r="1483" ht="12" customHeight="1" x14ac:dyDescent="0.25"/>
    <row r="1484" ht="12" customHeight="1" x14ac:dyDescent="0.25"/>
    <row r="1485" ht="12" customHeight="1" x14ac:dyDescent="0.25"/>
    <row r="1486" ht="12" customHeight="1" x14ac:dyDescent="0.25"/>
    <row r="1487" ht="12" customHeight="1" x14ac:dyDescent="0.25"/>
    <row r="1488" ht="12" customHeight="1" x14ac:dyDescent="0.25"/>
    <row r="1489" ht="12" customHeight="1" x14ac:dyDescent="0.25"/>
    <row r="1490" ht="12" customHeight="1" x14ac:dyDescent="0.25"/>
    <row r="1491" ht="12" customHeight="1" x14ac:dyDescent="0.25"/>
    <row r="1492" ht="12" customHeight="1" x14ac:dyDescent="0.25"/>
    <row r="1493" ht="12" customHeight="1" x14ac:dyDescent="0.25"/>
    <row r="1494" ht="12" customHeight="1" x14ac:dyDescent="0.25"/>
    <row r="1495" ht="12" customHeight="1" x14ac:dyDescent="0.25"/>
    <row r="1496" ht="12" customHeight="1" x14ac:dyDescent="0.25"/>
    <row r="1497" ht="12" customHeight="1" x14ac:dyDescent="0.25"/>
    <row r="1498" ht="12" customHeight="1" x14ac:dyDescent="0.25"/>
    <row r="1499" ht="12" customHeight="1" x14ac:dyDescent="0.25"/>
    <row r="1500" ht="12" customHeight="1" x14ac:dyDescent="0.25"/>
    <row r="1501" ht="12" customHeight="1" x14ac:dyDescent="0.25"/>
    <row r="1502" ht="12" customHeight="1" x14ac:dyDescent="0.25"/>
    <row r="1503" ht="12" customHeight="1" x14ac:dyDescent="0.25"/>
    <row r="1504" ht="12" customHeight="1" x14ac:dyDescent="0.25"/>
    <row r="1505" ht="12" customHeight="1" x14ac:dyDescent="0.25"/>
    <row r="1506" ht="12" customHeight="1" x14ac:dyDescent="0.25"/>
    <row r="1507" ht="12" customHeight="1" x14ac:dyDescent="0.25"/>
    <row r="1508" ht="12" customHeight="1" x14ac:dyDescent="0.25"/>
    <row r="1509" ht="12" customHeight="1" x14ac:dyDescent="0.25"/>
    <row r="1510" ht="12" customHeight="1" x14ac:dyDescent="0.25"/>
    <row r="1511" ht="12" customHeight="1" x14ac:dyDescent="0.25"/>
    <row r="1512" ht="12" customHeight="1" x14ac:dyDescent="0.25"/>
    <row r="1513" ht="12" customHeight="1" x14ac:dyDescent="0.25"/>
    <row r="1514" ht="12" customHeight="1" x14ac:dyDescent="0.25"/>
    <row r="1515" ht="12" customHeight="1" x14ac:dyDescent="0.25"/>
    <row r="1516" ht="12" customHeight="1" x14ac:dyDescent="0.25"/>
    <row r="1517" ht="12" customHeight="1" x14ac:dyDescent="0.25"/>
    <row r="1518" ht="12" customHeight="1" x14ac:dyDescent="0.25"/>
    <row r="1519" ht="12" customHeight="1" x14ac:dyDescent="0.25"/>
    <row r="1520" ht="12" customHeight="1" x14ac:dyDescent="0.25"/>
    <row r="1521" ht="12" customHeight="1" x14ac:dyDescent="0.25"/>
    <row r="1522" ht="12" customHeight="1" x14ac:dyDescent="0.25"/>
    <row r="1523" ht="12" customHeight="1" x14ac:dyDescent="0.25"/>
    <row r="1524" ht="12" customHeight="1" x14ac:dyDescent="0.25"/>
    <row r="1525" ht="12" customHeight="1" x14ac:dyDescent="0.25"/>
    <row r="1526" ht="12" customHeight="1" x14ac:dyDescent="0.25"/>
    <row r="1527" ht="12" customHeight="1" x14ac:dyDescent="0.25"/>
    <row r="1528" ht="12" customHeight="1" x14ac:dyDescent="0.25"/>
    <row r="1529" ht="12" customHeight="1" x14ac:dyDescent="0.25"/>
    <row r="1530" ht="12" customHeight="1" x14ac:dyDescent="0.25"/>
    <row r="1531" ht="12" customHeight="1" x14ac:dyDescent="0.25"/>
    <row r="1532" ht="12" customHeight="1" x14ac:dyDescent="0.25"/>
    <row r="1533" ht="12" customHeight="1" x14ac:dyDescent="0.25"/>
    <row r="1534" ht="12" customHeight="1" x14ac:dyDescent="0.25"/>
    <row r="1535" ht="12" customHeight="1" x14ac:dyDescent="0.25"/>
    <row r="1536" ht="12" customHeight="1" x14ac:dyDescent="0.25"/>
    <row r="1537" ht="12" customHeight="1" x14ac:dyDescent="0.25"/>
    <row r="1538" ht="12" customHeight="1" x14ac:dyDescent="0.25"/>
    <row r="1539" ht="12" customHeight="1" x14ac:dyDescent="0.25"/>
    <row r="1540" ht="12" customHeight="1" x14ac:dyDescent="0.25"/>
    <row r="1541" ht="12" customHeight="1" x14ac:dyDescent="0.25"/>
    <row r="1542" ht="12" customHeight="1" x14ac:dyDescent="0.25"/>
    <row r="1543" ht="12" customHeight="1" x14ac:dyDescent="0.25"/>
    <row r="1544" ht="12" customHeight="1" x14ac:dyDescent="0.25"/>
    <row r="1545" ht="12" customHeight="1" x14ac:dyDescent="0.25"/>
    <row r="1546" ht="12" customHeight="1" x14ac:dyDescent="0.25"/>
    <row r="1547" ht="12" customHeight="1" x14ac:dyDescent="0.25"/>
    <row r="1548" ht="12" customHeight="1" x14ac:dyDescent="0.25"/>
    <row r="1549" ht="12" customHeight="1" x14ac:dyDescent="0.25"/>
    <row r="1550" ht="12" customHeight="1" x14ac:dyDescent="0.25"/>
    <row r="1551" ht="12" customHeight="1" x14ac:dyDescent="0.25"/>
    <row r="1552" ht="12" customHeight="1" x14ac:dyDescent="0.25"/>
    <row r="1553" ht="12" customHeight="1" x14ac:dyDescent="0.25"/>
    <row r="1554" ht="12" customHeight="1" x14ac:dyDescent="0.25"/>
    <row r="1555" ht="12" customHeight="1" x14ac:dyDescent="0.25"/>
    <row r="1556" ht="12" customHeight="1" x14ac:dyDescent="0.25"/>
    <row r="1557" ht="12" customHeight="1" x14ac:dyDescent="0.25"/>
    <row r="1558" ht="12" customHeight="1" x14ac:dyDescent="0.25"/>
    <row r="1559" ht="12" customHeight="1" x14ac:dyDescent="0.25"/>
    <row r="1560" ht="12" customHeight="1" x14ac:dyDescent="0.25"/>
    <row r="1561" ht="12" customHeight="1" x14ac:dyDescent="0.25"/>
    <row r="1562" ht="12" customHeight="1" x14ac:dyDescent="0.25"/>
    <row r="1563" ht="12" customHeight="1" x14ac:dyDescent="0.25"/>
    <row r="1564" ht="12" customHeight="1" x14ac:dyDescent="0.25"/>
    <row r="1565" ht="12" customHeight="1" x14ac:dyDescent="0.25"/>
    <row r="1566" ht="12" customHeight="1" x14ac:dyDescent="0.25"/>
    <row r="1567" ht="12" customHeight="1" x14ac:dyDescent="0.25"/>
    <row r="1568" ht="12" customHeight="1" x14ac:dyDescent="0.25"/>
    <row r="1569" ht="12" customHeight="1" x14ac:dyDescent="0.25"/>
    <row r="1570" ht="12" customHeight="1" x14ac:dyDescent="0.25"/>
    <row r="1571" ht="12" customHeight="1" x14ac:dyDescent="0.25"/>
    <row r="1572" ht="12" customHeight="1" x14ac:dyDescent="0.25"/>
    <row r="1573" ht="12" customHeight="1" x14ac:dyDescent="0.25"/>
    <row r="1574" ht="12" customHeight="1" x14ac:dyDescent="0.25"/>
    <row r="1575" ht="12" customHeight="1" x14ac:dyDescent="0.25"/>
    <row r="1576" ht="12" customHeight="1" x14ac:dyDescent="0.25"/>
    <row r="1577" ht="12" customHeight="1" x14ac:dyDescent="0.25"/>
    <row r="1578" ht="12" customHeight="1" x14ac:dyDescent="0.25"/>
    <row r="1579" ht="12" customHeight="1" x14ac:dyDescent="0.25"/>
    <row r="1580" ht="12" customHeight="1" x14ac:dyDescent="0.25"/>
    <row r="1581" ht="12" customHeight="1" x14ac:dyDescent="0.25"/>
    <row r="1582" ht="12" customHeight="1" x14ac:dyDescent="0.25"/>
    <row r="1583" ht="12" customHeight="1" x14ac:dyDescent="0.25"/>
    <row r="1584" ht="12" customHeight="1" x14ac:dyDescent="0.25"/>
    <row r="1585" ht="12" customHeight="1" x14ac:dyDescent="0.25"/>
    <row r="1586" ht="12" customHeight="1" x14ac:dyDescent="0.25"/>
    <row r="1587" ht="12" customHeight="1" x14ac:dyDescent="0.25"/>
    <row r="1588" ht="12" customHeight="1" x14ac:dyDescent="0.25"/>
    <row r="1589" ht="12" customHeight="1" x14ac:dyDescent="0.25"/>
    <row r="1590" ht="12" customHeight="1" x14ac:dyDescent="0.25"/>
    <row r="1591" ht="12" customHeight="1" x14ac:dyDescent="0.25"/>
    <row r="1592" ht="12" customHeight="1" x14ac:dyDescent="0.25"/>
    <row r="1593" ht="12" customHeight="1" x14ac:dyDescent="0.25"/>
    <row r="1594" ht="12" customHeight="1" x14ac:dyDescent="0.25"/>
    <row r="1595" ht="12" customHeight="1" x14ac:dyDescent="0.25"/>
    <row r="1596" ht="12" customHeight="1" x14ac:dyDescent="0.25"/>
    <row r="1597" ht="12" customHeight="1" x14ac:dyDescent="0.25"/>
    <row r="1598" ht="12" customHeight="1" x14ac:dyDescent="0.25"/>
    <row r="1599" ht="12" customHeight="1" x14ac:dyDescent="0.25"/>
    <row r="1600" ht="12" customHeight="1" x14ac:dyDescent="0.25"/>
    <row r="1601" ht="12" customHeight="1" x14ac:dyDescent="0.25"/>
    <row r="1602" ht="12" customHeight="1" x14ac:dyDescent="0.25"/>
    <row r="1603" ht="12" customHeight="1" x14ac:dyDescent="0.25"/>
    <row r="1604" ht="12" customHeight="1" x14ac:dyDescent="0.25"/>
    <row r="1605" ht="12" customHeight="1" x14ac:dyDescent="0.25"/>
    <row r="1606" ht="12" customHeight="1" x14ac:dyDescent="0.25"/>
    <row r="1607" ht="12" customHeight="1" x14ac:dyDescent="0.25"/>
    <row r="1608" ht="12" customHeight="1" x14ac:dyDescent="0.25"/>
    <row r="1609" ht="12" customHeight="1" x14ac:dyDescent="0.25"/>
    <row r="1610" ht="12" customHeight="1" x14ac:dyDescent="0.25"/>
    <row r="1611" ht="12" customHeight="1" x14ac:dyDescent="0.25"/>
    <row r="1612" ht="12" customHeight="1" x14ac:dyDescent="0.25"/>
    <row r="1613" ht="12" customHeight="1" x14ac:dyDescent="0.25"/>
    <row r="1614" ht="12" customHeight="1" x14ac:dyDescent="0.25"/>
    <row r="1615" ht="12" customHeight="1" x14ac:dyDescent="0.25"/>
    <row r="1616" ht="12" customHeight="1" x14ac:dyDescent="0.25"/>
    <row r="1617" ht="12" customHeight="1" x14ac:dyDescent="0.25"/>
    <row r="1618" ht="12" customHeight="1" x14ac:dyDescent="0.25"/>
    <row r="1619" ht="12" customHeight="1" x14ac:dyDescent="0.25"/>
    <row r="1620" ht="12" customHeight="1" x14ac:dyDescent="0.25"/>
    <row r="1621" ht="12" customHeight="1" x14ac:dyDescent="0.25"/>
    <row r="1622" ht="12" customHeight="1" x14ac:dyDescent="0.25"/>
    <row r="1623" ht="12" customHeight="1" x14ac:dyDescent="0.25"/>
    <row r="1624" ht="12" customHeight="1" x14ac:dyDescent="0.25"/>
    <row r="1625" ht="12" customHeight="1" x14ac:dyDescent="0.25"/>
    <row r="1626" ht="12" customHeight="1" x14ac:dyDescent="0.25"/>
    <row r="1627" ht="12" customHeight="1" x14ac:dyDescent="0.25"/>
    <row r="1628" ht="12" customHeight="1" x14ac:dyDescent="0.25"/>
    <row r="1629" ht="12" customHeight="1" x14ac:dyDescent="0.25"/>
    <row r="1630" ht="12" customHeight="1" x14ac:dyDescent="0.25"/>
    <row r="1631" ht="12" customHeight="1" x14ac:dyDescent="0.25"/>
    <row r="1632" ht="12" customHeight="1" x14ac:dyDescent="0.25"/>
    <row r="1633" ht="12" customHeight="1" x14ac:dyDescent="0.25"/>
    <row r="1634" ht="12" customHeight="1" x14ac:dyDescent="0.25"/>
    <row r="1635" ht="12" customHeight="1" x14ac:dyDescent="0.25"/>
    <row r="1636" ht="12" customHeight="1" x14ac:dyDescent="0.25"/>
    <row r="1637" ht="12" customHeight="1" x14ac:dyDescent="0.25"/>
    <row r="1638" ht="12" customHeight="1" x14ac:dyDescent="0.25"/>
    <row r="1639" ht="12" customHeight="1" x14ac:dyDescent="0.25"/>
    <row r="1640" ht="12" customHeight="1" x14ac:dyDescent="0.25"/>
    <row r="1641" ht="12" customHeight="1" x14ac:dyDescent="0.25"/>
    <row r="1642" ht="12" customHeight="1" x14ac:dyDescent="0.25"/>
    <row r="1643" ht="12" customHeight="1" x14ac:dyDescent="0.25"/>
    <row r="1644" ht="12" customHeight="1" x14ac:dyDescent="0.25"/>
    <row r="1645" ht="12" customHeight="1" x14ac:dyDescent="0.25"/>
    <row r="1646" ht="12" customHeight="1" x14ac:dyDescent="0.25"/>
    <row r="1647" ht="12" customHeight="1" x14ac:dyDescent="0.25"/>
    <row r="1648" ht="12" customHeight="1" x14ac:dyDescent="0.25"/>
    <row r="1649" ht="12" customHeight="1" x14ac:dyDescent="0.25"/>
    <row r="1650" ht="12" customHeight="1" x14ac:dyDescent="0.25"/>
    <row r="1651" ht="12" customHeight="1" x14ac:dyDescent="0.25"/>
    <row r="1652" ht="12" customHeight="1" x14ac:dyDescent="0.25"/>
    <row r="1653" ht="12" customHeight="1" x14ac:dyDescent="0.25"/>
    <row r="1654" ht="12" customHeight="1" x14ac:dyDescent="0.25"/>
    <row r="1655" ht="12" customHeight="1" x14ac:dyDescent="0.25"/>
    <row r="1656" ht="12" customHeight="1" x14ac:dyDescent="0.25"/>
    <row r="1657" ht="12" customHeight="1" x14ac:dyDescent="0.25"/>
    <row r="1658" ht="12" customHeight="1" x14ac:dyDescent="0.25"/>
    <row r="1659" ht="12" customHeight="1" x14ac:dyDescent="0.25"/>
    <row r="1660" ht="12" customHeight="1" x14ac:dyDescent="0.25"/>
    <row r="1661" ht="12" customHeight="1" x14ac:dyDescent="0.25"/>
    <row r="1662" ht="12" customHeight="1" x14ac:dyDescent="0.25"/>
    <row r="1663" ht="12" customHeight="1" x14ac:dyDescent="0.25"/>
    <row r="1664" ht="12" customHeight="1" x14ac:dyDescent="0.25"/>
    <row r="1665" ht="12" customHeight="1" x14ac:dyDescent="0.25"/>
    <row r="1666" ht="12" customHeight="1" x14ac:dyDescent="0.25"/>
    <row r="1667" ht="12" customHeight="1" x14ac:dyDescent="0.25"/>
    <row r="1668" ht="12" customHeight="1" x14ac:dyDescent="0.25"/>
    <row r="1669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0" ht="12" customHeight="1" x14ac:dyDescent="0.25"/>
    <row r="1691" ht="12" customHeight="1" x14ac:dyDescent="0.25"/>
    <row r="1692" ht="12" customHeight="1" x14ac:dyDescent="0.25"/>
    <row r="1693" ht="12" customHeight="1" x14ac:dyDescent="0.25"/>
    <row r="1694" ht="12" customHeight="1" x14ac:dyDescent="0.25"/>
    <row r="1695" ht="12" customHeight="1" x14ac:dyDescent="0.25"/>
    <row r="1696" ht="12" customHeight="1" x14ac:dyDescent="0.25"/>
    <row r="1697" ht="12" customHeight="1" x14ac:dyDescent="0.25"/>
    <row r="1698" ht="12" customHeight="1" x14ac:dyDescent="0.25"/>
    <row r="1699" ht="12" customHeight="1" x14ac:dyDescent="0.25"/>
    <row r="1700" ht="12" customHeight="1" x14ac:dyDescent="0.25"/>
    <row r="1701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2" ht="12" customHeight="1" x14ac:dyDescent="0.25"/>
    <row r="1723" ht="12" customHeight="1" x14ac:dyDescent="0.25"/>
    <row r="1724" ht="12" customHeight="1" x14ac:dyDescent="0.25"/>
    <row r="1725" ht="12" customHeight="1" x14ac:dyDescent="0.25"/>
    <row r="1726" ht="12" customHeight="1" x14ac:dyDescent="0.25"/>
    <row r="1727" ht="12" customHeight="1" x14ac:dyDescent="0.25"/>
    <row r="1728" ht="12" customHeight="1" x14ac:dyDescent="0.25"/>
    <row r="1729" ht="12" customHeight="1" x14ac:dyDescent="0.25"/>
    <row r="1730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78" ht="12" customHeight="1" x14ac:dyDescent="0.25"/>
    <row r="1779" ht="12" customHeight="1" x14ac:dyDescent="0.25"/>
    <row r="1780" ht="12" customHeight="1" x14ac:dyDescent="0.25"/>
    <row r="1781" ht="12" customHeight="1" x14ac:dyDescent="0.25"/>
    <row r="1782" ht="12" customHeight="1" x14ac:dyDescent="0.25"/>
    <row r="1783" ht="12" customHeight="1" x14ac:dyDescent="0.25"/>
    <row r="1784" ht="12" customHeight="1" x14ac:dyDescent="0.25"/>
    <row r="1785" ht="12" customHeight="1" x14ac:dyDescent="0.25"/>
    <row r="1786" ht="12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4" ht="12" customHeight="1" x14ac:dyDescent="0.25"/>
    <row r="1835" ht="12" customHeight="1" x14ac:dyDescent="0.25"/>
    <row r="1836" ht="12" customHeight="1" x14ac:dyDescent="0.25"/>
    <row r="1837" ht="12" customHeight="1" x14ac:dyDescent="0.25"/>
    <row r="1838" ht="12" customHeight="1" x14ac:dyDescent="0.25"/>
    <row r="1839" ht="12" customHeight="1" x14ac:dyDescent="0.25"/>
    <row r="1840" ht="12" customHeight="1" x14ac:dyDescent="0.25"/>
    <row r="1841" ht="12" customHeight="1" x14ac:dyDescent="0.25"/>
    <row r="1842" ht="12" customHeight="1" x14ac:dyDescent="0.25"/>
    <row r="1843" ht="12" customHeight="1" x14ac:dyDescent="0.25"/>
    <row r="1844" ht="12" customHeight="1" x14ac:dyDescent="0.25"/>
    <row r="1845" ht="12" customHeight="1" x14ac:dyDescent="0.25"/>
    <row r="1846" ht="12" customHeight="1" x14ac:dyDescent="0.25"/>
    <row r="1847" ht="12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3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59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5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1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77" ht="12" customHeight="1" x14ac:dyDescent="0.25"/>
    <row r="1878" ht="12" customHeight="1" x14ac:dyDescent="0.25"/>
    <row r="1879" ht="12" customHeight="1" x14ac:dyDescent="0.25"/>
    <row r="1880" ht="12" customHeight="1" x14ac:dyDescent="0.25"/>
    <row r="1881" ht="12" customHeight="1" x14ac:dyDescent="0.25"/>
    <row r="1882" ht="12" customHeight="1" x14ac:dyDescent="0.25"/>
    <row r="1883" ht="12" customHeight="1" x14ac:dyDescent="0.25"/>
    <row r="1884" ht="12" customHeight="1" x14ac:dyDescent="0.25"/>
    <row r="1885" ht="12" customHeight="1" x14ac:dyDescent="0.25"/>
    <row r="1886" ht="12" customHeight="1" x14ac:dyDescent="0.25"/>
    <row r="1887" ht="12" customHeight="1" x14ac:dyDescent="0.25"/>
    <row r="1888" ht="12" customHeight="1" x14ac:dyDescent="0.25"/>
    <row r="1889" ht="12" customHeight="1" x14ac:dyDescent="0.25"/>
    <row r="1890" ht="12" customHeight="1" x14ac:dyDescent="0.25"/>
    <row r="1891" ht="12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7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3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09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5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1" ht="12" customHeight="1" x14ac:dyDescent="0.25"/>
    <row r="1922" ht="12" customHeight="1" x14ac:dyDescent="0.25"/>
    <row r="1923" ht="12" customHeight="1" x14ac:dyDescent="0.25"/>
    <row r="1924" ht="12" customHeight="1" x14ac:dyDescent="0.25"/>
    <row r="1925" ht="12" customHeight="1" x14ac:dyDescent="0.25"/>
    <row r="1926" ht="12" customHeight="1" x14ac:dyDescent="0.25"/>
    <row r="1927" ht="12" customHeight="1" x14ac:dyDescent="0.25"/>
    <row r="1928" ht="12" customHeight="1" x14ac:dyDescent="0.25"/>
    <row r="1929" ht="12" customHeight="1" x14ac:dyDescent="0.25"/>
    <row r="1930" ht="12" customHeight="1" x14ac:dyDescent="0.25"/>
    <row r="1931" ht="12" customHeight="1" x14ac:dyDescent="0.25"/>
    <row r="1932" ht="12" customHeight="1" x14ac:dyDescent="0.25"/>
    <row r="1933" ht="12" customHeight="1" x14ac:dyDescent="0.25"/>
    <row r="1934" ht="12" customHeight="1" x14ac:dyDescent="0.25"/>
    <row r="1935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1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7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3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1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7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83" ht="12" customHeight="1" x14ac:dyDescent="0.25"/>
    <row r="1984" ht="12" customHeight="1" x14ac:dyDescent="0.25"/>
    <row r="1985" ht="12" customHeight="1" x14ac:dyDescent="0.25"/>
    <row r="1986" ht="12" customHeight="1" x14ac:dyDescent="0.25"/>
    <row r="1987" ht="12" customHeight="1" x14ac:dyDescent="0.25"/>
    <row r="1988" ht="12" customHeight="1" x14ac:dyDescent="0.25"/>
    <row r="1989" ht="12" customHeight="1" x14ac:dyDescent="0.25"/>
    <row r="1990" ht="12" customHeight="1" x14ac:dyDescent="0.25"/>
    <row r="1991" ht="12" customHeight="1" x14ac:dyDescent="0.25"/>
    <row r="1992" ht="12" customHeight="1" x14ac:dyDescent="0.25"/>
    <row r="1993" ht="12" customHeight="1" x14ac:dyDescent="0.25"/>
    <row r="1994" ht="12" customHeight="1" x14ac:dyDescent="0.25"/>
    <row r="1995" ht="12" customHeight="1" x14ac:dyDescent="0.25"/>
    <row r="1996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2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8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4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2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8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  <row r="2044" ht="12" customHeight="1" x14ac:dyDescent="0.25"/>
    <row r="2045" ht="12" customHeight="1" x14ac:dyDescent="0.25"/>
    <row r="2046" ht="12" customHeight="1" x14ac:dyDescent="0.25"/>
    <row r="2047" ht="12" customHeight="1" x14ac:dyDescent="0.25"/>
    <row r="2048" ht="12" customHeight="1" x14ac:dyDescent="0.25"/>
    <row r="2049" ht="12" customHeight="1" x14ac:dyDescent="0.25"/>
    <row r="2050" ht="12" customHeight="1" x14ac:dyDescent="0.25"/>
    <row r="2051" ht="12" customHeight="1" x14ac:dyDescent="0.25"/>
    <row r="2052" ht="12" customHeight="1" x14ac:dyDescent="0.25"/>
    <row r="2053" ht="12" customHeight="1" x14ac:dyDescent="0.25"/>
    <row r="2054" ht="12" customHeight="1" x14ac:dyDescent="0.25"/>
    <row r="2055" ht="12" customHeight="1" x14ac:dyDescent="0.25"/>
    <row r="2056" ht="12" customHeight="1" x14ac:dyDescent="0.25"/>
    <row r="2057" ht="12" customHeight="1" x14ac:dyDescent="0.25"/>
    <row r="2058" ht="12" customHeight="1" x14ac:dyDescent="0.25"/>
    <row r="2059" ht="12" customHeight="1" x14ac:dyDescent="0.25"/>
    <row r="2060" ht="12" customHeight="1" x14ac:dyDescent="0.25"/>
    <row r="2061" ht="12" customHeight="1" x14ac:dyDescent="0.25"/>
    <row r="2062" ht="12" customHeight="1" x14ac:dyDescent="0.25"/>
    <row r="2063" ht="12" customHeight="1" x14ac:dyDescent="0.25"/>
    <row r="2064" ht="12" customHeight="1" x14ac:dyDescent="0.25"/>
    <row r="2065" ht="12" customHeight="1" x14ac:dyDescent="0.25"/>
    <row r="2066" ht="12" customHeight="1" x14ac:dyDescent="0.25"/>
    <row r="2067" ht="12" customHeight="1" x14ac:dyDescent="0.25"/>
    <row r="2068" ht="12" customHeight="1" x14ac:dyDescent="0.25"/>
    <row r="2069" ht="12" customHeight="1" x14ac:dyDescent="0.25"/>
    <row r="2070" ht="12" customHeight="1" x14ac:dyDescent="0.25"/>
    <row r="2071" ht="12" customHeight="1" x14ac:dyDescent="0.25"/>
    <row r="2072" ht="12" customHeight="1" x14ac:dyDescent="0.25"/>
    <row r="2073" ht="12" customHeight="1" x14ac:dyDescent="0.25"/>
    <row r="2074" ht="12" customHeight="1" x14ac:dyDescent="0.25"/>
    <row r="2075" ht="12" customHeight="1" x14ac:dyDescent="0.25"/>
    <row r="2076" ht="12" customHeight="1" x14ac:dyDescent="0.25"/>
    <row r="2077" ht="12" customHeight="1" x14ac:dyDescent="0.25"/>
    <row r="2078" ht="12" customHeight="1" x14ac:dyDescent="0.25"/>
    <row r="2079" ht="12" customHeight="1" x14ac:dyDescent="0.25"/>
    <row r="2080" ht="12" customHeight="1" x14ac:dyDescent="0.25"/>
    <row r="2081" ht="12" customHeight="1" x14ac:dyDescent="0.25"/>
    <row r="2082" ht="12" customHeight="1" x14ac:dyDescent="0.25"/>
    <row r="2083" ht="12" customHeight="1" x14ac:dyDescent="0.25"/>
    <row r="2084" ht="12" customHeight="1" x14ac:dyDescent="0.25"/>
    <row r="2085" ht="12" customHeight="1" x14ac:dyDescent="0.25"/>
    <row r="2086" ht="12" customHeight="1" x14ac:dyDescent="0.25"/>
    <row r="2087" ht="12" customHeight="1" x14ac:dyDescent="0.25"/>
    <row r="2088" ht="12" customHeight="1" x14ac:dyDescent="0.25"/>
    <row r="2089" ht="12" customHeight="1" x14ac:dyDescent="0.25"/>
    <row r="2090" ht="12" customHeight="1" x14ac:dyDescent="0.25"/>
    <row r="2091" ht="12" customHeight="1" x14ac:dyDescent="0.25"/>
    <row r="2092" ht="12" customHeight="1" x14ac:dyDescent="0.25"/>
    <row r="2093" ht="12" customHeight="1" x14ac:dyDescent="0.25"/>
    <row r="2094" ht="12" customHeight="1" x14ac:dyDescent="0.25"/>
    <row r="2095" ht="12" customHeight="1" x14ac:dyDescent="0.25"/>
    <row r="2096" ht="12" customHeight="1" x14ac:dyDescent="0.25"/>
    <row r="2097" ht="12" customHeight="1" x14ac:dyDescent="0.25"/>
    <row r="2098" ht="12" customHeight="1" x14ac:dyDescent="0.25"/>
    <row r="2099" ht="12" customHeight="1" x14ac:dyDescent="0.25"/>
    <row r="2100" ht="12" customHeight="1" x14ac:dyDescent="0.25"/>
    <row r="2101" ht="12" customHeight="1" x14ac:dyDescent="0.25"/>
    <row r="2102" ht="12" customHeight="1" x14ac:dyDescent="0.25"/>
    <row r="2103" ht="12" customHeight="1" x14ac:dyDescent="0.25"/>
    <row r="2104" ht="12" customHeight="1" x14ac:dyDescent="0.25"/>
    <row r="2105" ht="12" customHeight="1" x14ac:dyDescent="0.25"/>
    <row r="2106" ht="12" customHeight="1" x14ac:dyDescent="0.25"/>
    <row r="2107" ht="12" customHeight="1" x14ac:dyDescent="0.25"/>
    <row r="2108" ht="12" customHeight="1" x14ac:dyDescent="0.25"/>
    <row r="2109" ht="12" customHeight="1" x14ac:dyDescent="0.25"/>
    <row r="2110" ht="12" customHeight="1" x14ac:dyDescent="0.25"/>
    <row r="2111" ht="12" customHeight="1" x14ac:dyDescent="0.25"/>
    <row r="2112" ht="12" customHeight="1" x14ac:dyDescent="0.25"/>
    <row r="2113" ht="12" customHeight="1" x14ac:dyDescent="0.25"/>
    <row r="2114" ht="12" customHeight="1" x14ac:dyDescent="0.25"/>
    <row r="2115" ht="12" customHeight="1" x14ac:dyDescent="0.25"/>
    <row r="2116" ht="12" customHeight="1" x14ac:dyDescent="0.25"/>
    <row r="2117" ht="12" customHeight="1" x14ac:dyDescent="0.25"/>
    <row r="2118" ht="12" customHeight="1" x14ac:dyDescent="0.25"/>
    <row r="2119" ht="12" customHeight="1" x14ac:dyDescent="0.25"/>
    <row r="2120" ht="12" customHeight="1" x14ac:dyDescent="0.25"/>
    <row r="2121" ht="12" customHeight="1" x14ac:dyDescent="0.25"/>
    <row r="2122" ht="12" customHeight="1" x14ac:dyDescent="0.25"/>
    <row r="2123" ht="12" customHeight="1" x14ac:dyDescent="0.25"/>
    <row r="2124" ht="12" customHeight="1" x14ac:dyDescent="0.25"/>
    <row r="2125" ht="12" customHeight="1" x14ac:dyDescent="0.25"/>
    <row r="2126" ht="12" customHeight="1" x14ac:dyDescent="0.25"/>
    <row r="2127" ht="12" customHeight="1" x14ac:dyDescent="0.25"/>
    <row r="2128" ht="12" customHeight="1" x14ac:dyDescent="0.25"/>
    <row r="2129" ht="12" customHeight="1" x14ac:dyDescent="0.25"/>
    <row r="2130" ht="12" customHeight="1" x14ac:dyDescent="0.25"/>
    <row r="2131" ht="12" customHeight="1" x14ac:dyDescent="0.25"/>
    <row r="2132" ht="12" customHeight="1" x14ac:dyDescent="0.25"/>
    <row r="2133" ht="12" customHeight="1" x14ac:dyDescent="0.25"/>
    <row r="2134" ht="12" customHeight="1" x14ac:dyDescent="0.25"/>
    <row r="2135" ht="12" customHeight="1" x14ac:dyDescent="0.25"/>
    <row r="2136" ht="12" customHeight="1" x14ac:dyDescent="0.25"/>
    <row r="2137" ht="12" customHeight="1" x14ac:dyDescent="0.25"/>
    <row r="2138" ht="12" customHeight="1" x14ac:dyDescent="0.25"/>
    <row r="2139" ht="12" customHeight="1" x14ac:dyDescent="0.25"/>
    <row r="2140" ht="12" customHeight="1" x14ac:dyDescent="0.25"/>
    <row r="2141" ht="12" customHeight="1" x14ac:dyDescent="0.25"/>
    <row r="2142" ht="12" customHeight="1" x14ac:dyDescent="0.25"/>
    <row r="2143" ht="12" customHeight="1" x14ac:dyDescent="0.25"/>
    <row r="2144" ht="12" customHeight="1" x14ac:dyDescent="0.25"/>
    <row r="2145" ht="12" customHeight="1" x14ac:dyDescent="0.25"/>
    <row r="2146" ht="12" customHeight="1" x14ac:dyDescent="0.25"/>
    <row r="2147" ht="12" customHeight="1" x14ac:dyDescent="0.25"/>
    <row r="2148" ht="12" customHeight="1" x14ac:dyDescent="0.25"/>
    <row r="2149" ht="12" customHeight="1" x14ac:dyDescent="0.25"/>
    <row r="2150" ht="12" customHeight="1" x14ac:dyDescent="0.25"/>
    <row r="2151" ht="12" customHeight="1" x14ac:dyDescent="0.25"/>
    <row r="2152" ht="12" customHeight="1" x14ac:dyDescent="0.25"/>
    <row r="2153" ht="12" customHeight="1" x14ac:dyDescent="0.25"/>
    <row r="2154" ht="12" customHeight="1" x14ac:dyDescent="0.25"/>
    <row r="2155" ht="12" customHeight="1" x14ac:dyDescent="0.25"/>
    <row r="2156" ht="12" customHeight="1" x14ac:dyDescent="0.25"/>
    <row r="2157" ht="12" customHeight="1" x14ac:dyDescent="0.25"/>
    <row r="2158" ht="12" customHeight="1" x14ac:dyDescent="0.25"/>
    <row r="2159" ht="12" customHeight="1" x14ac:dyDescent="0.25"/>
    <row r="2160" ht="12" customHeight="1" x14ac:dyDescent="0.25"/>
    <row r="2161" ht="12" customHeight="1" x14ac:dyDescent="0.25"/>
    <row r="2162" ht="12" customHeight="1" x14ac:dyDescent="0.25"/>
    <row r="2163" ht="12" customHeight="1" x14ac:dyDescent="0.25"/>
    <row r="2164" ht="12" customHeight="1" x14ac:dyDescent="0.25"/>
    <row r="2165" ht="12" customHeight="1" x14ac:dyDescent="0.25"/>
    <row r="2166" ht="12" customHeight="1" x14ac:dyDescent="0.25"/>
    <row r="2167" ht="12" customHeight="1" x14ac:dyDescent="0.25"/>
    <row r="2168" ht="12" customHeight="1" x14ac:dyDescent="0.25"/>
    <row r="2169" ht="12" customHeight="1" x14ac:dyDescent="0.25"/>
    <row r="2170" ht="12" customHeight="1" x14ac:dyDescent="0.25"/>
    <row r="2171" ht="12" customHeight="1" x14ac:dyDescent="0.25"/>
    <row r="2172" ht="12" customHeight="1" x14ac:dyDescent="0.25"/>
    <row r="2173" ht="12" customHeight="1" x14ac:dyDescent="0.25"/>
    <row r="2174" ht="12" customHeight="1" x14ac:dyDescent="0.25"/>
    <row r="2175" ht="12" customHeight="1" x14ac:dyDescent="0.25"/>
    <row r="2176" ht="12" customHeight="1" x14ac:dyDescent="0.25"/>
    <row r="2177" ht="12" customHeight="1" x14ac:dyDescent="0.25"/>
    <row r="2178" ht="12" customHeight="1" x14ac:dyDescent="0.25"/>
    <row r="2179" ht="12" customHeight="1" x14ac:dyDescent="0.25"/>
    <row r="2180" ht="12" customHeight="1" x14ac:dyDescent="0.25"/>
    <row r="2181" ht="12" customHeight="1" x14ac:dyDescent="0.25"/>
    <row r="2182" ht="12" customHeight="1" x14ac:dyDescent="0.25"/>
    <row r="2183" ht="12" customHeight="1" x14ac:dyDescent="0.25"/>
    <row r="2184" ht="12" customHeight="1" x14ac:dyDescent="0.25"/>
    <row r="2185" ht="12" customHeight="1" x14ac:dyDescent="0.25"/>
    <row r="2186" ht="12" customHeight="1" x14ac:dyDescent="0.25"/>
    <row r="2187" ht="12" customHeight="1" x14ac:dyDescent="0.25"/>
    <row r="2188" ht="12" customHeight="1" x14ac:dyDescent="0.25"/>
    <row r="2189" ht="12" customHeight="1" x14ac:dyDescent="0.25"/>
    <row r="2190" ht="12" customHeight="1" x14ac:dyDescent="0.25"/>
    <row r="2191" ht="12" customHeight="1" x14ac:dyDescent="0.25"/>
    <row r="2192" ht="12" customHeight="1" x14ac:dyDescent="0.25"/>
    <row r="2193" ht="12" customHeight="1" x14ac:dyDescent="0.25"/>
    <row r="2194" ht="12" customHeight="1" x14ac:dyDescent="0.25"/>
    <row r="2195" ht="12" customHeight="1" x14ac:dyDescent="0.25"/>
    <row r="2196" ht="12" customHeight="1" x14ac:dyDescent="0.25"/>
    <row r="2197" ht="12" customHeight="1" x14ac:dyDescent="0.25"/>
    <row r="2198" ht="12" customHeight="1" x14ac:dyDescent="0.25"/>
    <row r="2199" ht="12" customHeight="1" x14ac:dyDescent="0.25"/>
    <row r="2200" ht="12" customHeight="1" x14ac:dyDescent="0.25"/>
    <row r="2201" ht="12" customHeight="1" x14ac:dyDescent="0.25"/>
    <row r="2202" ht="12" customHeight="1" x14ac:dyDescent="0.25"/>
    <row r="2203" ht="12" customHeight="1" x14ac:dyDescent="0.25"/>
    <row r="2204" ht="12" customHeight="1" x14ac:dyDescent="0.25"/>
    <row r="2205" ht="12" customHeight="1" x14ac:dyDescent="0.25"/>
    <row r="2206" ht="12" customHeight="1" x14ac:dyDescent="0.25"/>
    <row r="2207" ht="12" customHeight="1" x14ac:dyDescent="0.25"/>
    <row r="2208" ht="12" customHeight="1" x14ac:dyDescent="0.25"/>
    <row r="2209" ht="12" customHeight="1" x14ac:dyDescent="0.25"/>
    <row r="2210" ht="12" customHeight="1" x14ac:dyDescent="0.25"/>
    <row r="2211" ht="12" customHeight="1" x14ac:dyDescent="0.25"/>
    <row r="2212" ht="12" customHeight="1" x14ac:dyDescent="0.25"/>
    <row r="2213" ht="12" customHeight="1" x14ac:dyDescent="0.25"/>
    <row r="2214" ht="12" customHeight="1" x14ac:dyDescent="0.25"/>
    <row r="2215" ht="12" customHeight="1" x14ac:dyDescent="0.25"/>
    <row r="2216" ht="12" customHeight="1" x14ac:dyDescent="0.25"/>
    <row r="2217" ht="12" customHeight="1" x14ac:dyDescent="0.25"/>
    <row r="2218" ht="12" customHeight="1" x14ac:dyDescent="0.25"/>
    <row r="2219" ht="12" customHeight="1" x14ac:dyDescent="0.25"/>
    <row r="2220" ht="12" customHeight="1" x14ac:dyDescent="0.25"/>
    <row r="2221" ht="12" customHeight="1" x14ac:dyDescent="0.25"/>
    <row r="2222" ht="12" customHeight="1" x14ac:dyDescent="0.25"/>
    <row r="2223" ht="12" customHeight="1" x14ac:dyDescent="0.25"/>
    <row r="2224" ht="12" customHeight="1" x14ac:dyDescent="0.25"/>
    <row r="2225" ht="12" customHeight="1" x14ac:dyDescent="0.25"/>
    <row r="2226" ht="12" customHeight="1" x14ac:dyDescent="0.25"/>
    <row r="2227" ht="12" customHeight="1" x14ac:dyDescent="0.25"/>
    <row r="2228" ht="12" customHeight="1" x14ac:dyDescent="0.25"/>
    <row r="2229" ht="12" customHeight="1" x14ac:dyDescent="0.25"/>
    <row r="2230" ht="12" customHeight="1" x14ac:dyDescent="0.25"/>
    <row r="2231" ht="12" customHeight="1" x14ac:dyDescent="0.25"/>
    <row r="2232" ht="12" customHeight="1" x14ac:dyDescent="0.25"/>
    <row r="2233" ht="12" customHeight="1" x14ac:dyDescent="0.25"/>
    <row r="2234" ht="12" customHeight="1" x14ac:dyDescent="0.25"/>
    <row r="2235" ht="12" customHeight="1" x14ac:dyDescent="0.25"/>
    <row r="2236" ht="12" customHeight="1" x14ac:dyDescent="0.25"/>
    <row r="2237" ht="12" customHeight="1" x14ac:dyDescent="0.25"/>
    <row r="2238" ht="12" customHeight="1" x14ac:dyDescent="0.25"/>
    <row r="2239" ht="12" customHeight="1" x14ac:dyDescent="0.25"/>
    <row r="2240" ht="12" customHeight="1" x14ac:dyDescent="0.25"/>
    <row r="2241" ht="12" customHeight="1" x14ac:dyDescent="0.25"/>
    <row r="2242" ht="12" customHeight="1" x14ac:dyDescent="0.25"/>
    <row r="2243" ht="12" customHeight="1" x14ac:dyDescent="0.25"/>
    <row r="2244" ht="12" customHeight="1" x14ac:dyDescent="0.25"/>
    <row r="2245" ht="12" customHeight="1" x14ac:dyDescent="0.25"/>
    <row r="2246" ht="12" customHeight="1" x14ac:dyDescent="0.25"/>
    <row r="2247" ht="12" customHeight="1" x14ac:dyDescent="0.25"/>
    <row r="2248" ht="12" customHeight="1" x14ac:dyDescent="0.25"/>
    <row r="2249" ht="12" customHeight="1" x14ac:dyDescent="0.25"/>
    <row r="2250" ht="12" customHeight="1" x14ac:dyDescent="0.25"/>
    <row r="2251" ht="12" customHeight="1" x14ac:dyDescent="0.25"/>
    <row r="2252" ht="12" customHeight="1" x14ac:dyDescent="0.25"/>
    <row r="2253" ht="12" customHeight="1" x14ac:dyDescent="0.25"/>
    <row r="2254" ht="12" customHeight="1" x14ac:dyDescent="0.25"/>
    <row r="2255" ht="12" customHeight="1" x14ac:dyDescent="0.25"/>
    <row r="2256" ht="12" customHeight="1" x14ac:dyDescent="0.25"/>
    <row r="2257" ht="12" customHeight="1" x14ac:dyDescent="0.25"/>
    <row r="2258" ht="12" customHeight="1" x14ac:dyDescent="0.25"/>
    <row r="2259" ht="12" customHeight="1" x14ac:dyDescent="0.25"/>
    <row r="2260" ht="12" customHeight="1" x14ac:dyDescent="0.25"/>
    <row r="2261" ht="12" customHeight="1" x14ac:dyDescent="0.25"/>
    <row r="2262" ht="12" customHeight="1" x14ac:dyDescent="0.25"/>
    <row r="2263" ht="12" customHeight="1" x14ac:dyDescent="0.25"/>
    <row r="2264" ht="12" customHeight="1" x14ac:dyDescent="0.25"/>
    <row r="2265" ht="12" customHeight="1" x14ac:dyDescent="0.25"/>
    <row r="2266" ht="12" customHeight="1" x14ac:dyDescent="0.25"/>
    <row r="2267" ht="12" customHeight="1" x14ac:dyDescent="0.25"/>
    <row r="2268" ht="12" customHeight="1" x14ac:dyDescent="0.25"/>
    <row r="2269" ht="12" customHeight="1" x14ac:dyDescent="0.25"/>
    <row r="2270" ht="12" customHeight="1" x14ac:dyDescent="0.25"/>
    <row r="2271" ht="12" customHeight="1" x14ac:dyDescent="0.25"/>
    <row r="2272" ht="12" customHeight="1" x14ac:dyDescent="0.25"/>
    <row r="2273" ht="12" customHeight="1" x14ac:dyDescent="0.25"/>
    <row r="2274" ht="12" customHeight="1" x14ac:dyDescent="0.25"/>
    <row r="2275" ht="12" customHeight="1" x14ac:dyDescent="0.25"/>
    <row r="2276" ht="12" customHeight="1" x14ac:dyDescent="0.25"/>
    <row r="2277" ht="12" customHeight="1" x14ac:dyDescent="0.25"/>
    <row r="2278" ht="12" customHeight="1" x14ac:dyDescent="0.25"/>
    <row r="2279" ht="12" customHeight="1" x14ac:dyDescent="0.25"/>
    <row r="2280" ht="12" customHeight="1" x14ac:dyDescent="0.25"/>
    <row r="2281" ht="12" customHeight="1" x14ac:dyDescent="0.25"/>
    <row r="2282" ht="12" customHeight="1" x14ac:dyDescent="0.25"/>
    <row r="2283" ht="12" customHeight="1" x14ac:dyDescent="0.25"/>
    <row r="2284" ht="12" customHeight="1" x14ac:dyDescent="0.25"/>
    <row r="2285" ht="12" customHeight="1" x14ac:dyDescent="0.25"/>
    <row r="2286" ht="12" customHeight="1" x14ac:dyDescent="0.25"/>
    <row r="2287" ht="12" customHeight="1" x14ac:dyDescent="0.25"/>
    <row r="2288" ht="12" customHeight="1" x14ac:dyDescent="0.25"/>
    <row r="2289" ht="12" customHeight="1" x14ac:dyDescent="0.25"/>
    <row r="2290" ht="12" customHeight="1" x14ac:dyDescent="0.25"/>
    <row r="2291" ht="12" customHeight="1" x14ac:dyDescent="0.25"/>
    <row r="2292" ht="12" customHeight="1" x14ac:dyDescent="0.25"/>
    <row r="2293" ht="12" customHeight="1" x14ac:dyDescent="0.25"/>
    <row r="2294" ht="12" customHeight="1" x14ac:dyDescent="0.25"/>
    <row r="2295" ht="12" customHeight="1" x14ac:dyDescent="0.25"/>
    <row r="2296" ht="12" customHeight="1" x14ac:dyDescent="0.25"/>
    <row r="2297" ht="12" customHeight="1" x14ac:dyDescent="0.25"/>
    <row r="2298" ht="12" customHeight="1" x14ac:dyDescent="0.25"/>
    <row r="2299" ht="12" customHeight="1" x14ac:dyDescent="0.25"/>
    <row r="2300" ht="12" customHeight="1" x14ac:dyDescent="0.25"/>
    <row r="2301" ht="12" customHeight="1" x14ac:dyDescent="0.25"/>
    <row r="2302" ht="12" customHeight="1" x14ac:dyDescent="0.25"/>
    <row r="2303" ht="12" customHeight="1" x14ac:dyDescent="0.25"/>
    <row r="2304" ht="12" customHeight="1" x14ac:dyDescent="0.25"/>
    <row r="2305" ht="12" customHeight="1" x14ac:dyDescent="0.25"/>
    <row r="2306" ht="12" customHeight="1" x14ac:dyDescent="0.25"/>
    <row r="2307" ht="12" customHeight="1" x14ac:dyDescent="0.25"/>
    <row r="2308" ht="12" customHeight="1" x14ac:dyDescent="0.25"/>
    <row r="2309" ht="12" customHeight="1" x14ac:dyDescent="0.25"/>
    <row r="2310" ht="12" customHeight="1" x14ac:dyDescent="0.25"/>
    <row r="2311" ht="12" customHeight="1" x14ac:dyDescent="0.25"/>
    <row r="2312" ht="12" customHeight="1" x14ac:dyDescent="0.25"/>
    <row r="2313" ht="12" customHeight="1" x14ac:dyDescent="0.25"/>
    <row r="2314" ht="12" customHeight="1" x14ac:dyDescent="0.25"/>
    <row r="2315" ht="12" customHeight="1" x14ac:dyDescent="0.25"/>
    <row r="2316" ht="12" customHeight="1" x14ac:dyDescent="0.25"/>
    <row r="2317" ht="12" customHeight="1" x14ac:dyDescent="0.25"/>
    <row r="2318" ht="12" customHeight="1" x14ac:dyDescent="0.25"/>
    <row r="2319" ht="12" customHeight="1" x14ac:dyDescent="0.25"/>
    <row r="2320" ht="12" customHeight="1" x14ac:dyDescent="0.25"/>
    <row r="2321" ht="12" customHeight="1" x14ac:dyDescent="0.25"/>
    <row r="2322" ht="12" customHeight="1" x14ac:dyDescent="0.25"/>
    <row r="2323" ht="12" customHeight="1" x14ac:dyDescent="0.25"/>
    <row r="2324" ht="12" customHeight="1" x14ac:dyDescent="0.25"/>
    <row r="2325" ht="12" customHeight="1" x14ac:dyDescent="0.25"/>
    <row r="2326" ht="12" customHeight="1" x14ac:dyDescent="0.25"/>
    <row r="2327" ht="12" customHeight="1" x14ac:dyDescent="0.25"/>
    <row r="2328" ht="12" customHeight="1" x14ac:dyDescent="0.25"/>
    <row r="2329" ht="12" customHeight="1" x14ac:dyDescent="0.25"/>
    <row r="2330" ht="12" customHeight="1" x14ac:dyDescent="0.25"/>
    <row r="2331" ht="12" customHeight="1" x14ac:dyDescent="0.25"/>
    <row r="2332" ht="12" customHeight="1" x14ac:dyDescent="0.25"/>
    <row r="2333" ht="12" customHeight="1" x14ac:dyDescent="0.25"/>
    <row r="2334" ht="12" customHeight="1" x14ac:dyDescent="0.25"/>
    <row r="2335" ht="12" customHeight="1" x14ac:dyDescent="0.25"/>
    <row r="2336" ht="12" customHeight="1" x14ac:dyDescent="0.25"/>
    <row r="2337" ht="12" customHeight="1" x14ac:dyDescent="0.25"/>
    <row r="2338" ht="12" customHeight="1" x14ac:dyDescent="0.25"/>
    <row r="2339" ht="12" customHeight="1" x14ac:dyDescent="0.25"/>
    <row r="2340" ht="12" customHeight="1" x14ac:dyDescent="0.25"/>
    <row r="2341" ht="12" customHeight="1" x14ac:dyDescent="0.25"/>
    <row r="2342" ht="12" customHeight="1" x14ac:dyDescent="0.25"/>
    <row r="2343" ht="12" customHeight="1" x14ac:dyDescent="0.25"/>
    <row r="2344" ht="12" customHeight="1" x14ac:dyDescent="0.25"/>
    <row r="2345" ht="12" customHeight="1" x14ac:dyDescent="0.25"/>
    <row r="2346" ht="12" customHeight="1" x14ac:dyDescent="0.25"/>
    <row r="2347" ht="12" customHeight="1" x14ac:dyDescent="0.25"/>
    <row r="2348" ht="12" customHeight="1" x14ac:dyDescent="0.25"/>
    <row r="2349" ht="12" customHeight="1" x14ac:dyDescent="0.25"/>
    <row r="2350" ht="12" customHeight="1" x14ac:dyDescent="0.25"/>
    <row r="2351" ht="12" customHeight="1" x14ac:dyDescent="0.25"/>
    <row r="2352" ht="12" customHeight="1" x14ac:dyDescent="0.25"/>
    <row r="2353" ht="12" customHeight="1" x14ac:dyDescent="0.25"/>
    <row r="2354" ht="12" customHeight="1" x14ac:dyDescent="0.25"/>
    <row r="2355" ht="12" customHeight="1" x14ac:dyDescent="0.25"/>
    <row r="2356" ht="12" customHeight="1" x14ac:dyDescent="0.25"/>
    <row r="2357" ht="12" customHeight="1" x14ac:dyDescent="0.25"/>
    <row r="2358" ht="12" customHeight="1" x14ac:dyDescent="0.25"/>
    <row r="2359" ht="12" customHeight="1" x14ac:dyDescent="0.25"/>
    <row r="2360" ht="12" customHeight="1" x14ac:dyDescent="0.25"/>
    <row r="2361" ht="12" customHeight="1" x14ac:dyDescent="0.25"/>
    <row r="2362" ht="12" customHeight="1" x14ac:dyDescent="0.25"/>
    <row r="2363" ht="12" customHeight="1" x14ac:dyDescent="0.25"/>
    <row r="2364" ht="12" customHeight="1" x14ac:dyDescent="0.25"/>
    <row r="2365" ht="12" customHeight="1" x14ac:dyDescent="0.25"/>
    <row r="2366" ht="12" customHeight="1" x14ac:dyDescent="0.25"/>
    <row r="2367" ht="12" customHeight="1" x14ac:dyDescent="0.25"/>
    <row r="2368" ht="12" customHeight="1" x14ac:dyDescent="0.25"/>
    <row r="2369" ht="12" customHeight="1" x14ac:dyDescent="0.25"/>
    <row r="2370" ht="12" customHeight="1" x14ac:dyDescent="0.25"/>
    <row r="2371" ht="12" customHeight="1" x14ac:dyDescent="0.25"/>
    <row r="2372" ht="12" customHeight="1" x14ac:dyDescent="0.25"/>
    <row r="2373" ht="12" customHeight="1" x14ac:dyDescent="0.25"/>
    <row r="2374" ht="12" customHeight="1" x14ac:dyDescent="0.25"/>
    <row r="2375" ht="12" customHeight="1" x14ac:dyDescent="0.25"/>
    <row r="2376" ht="12" customHeight="1" x14ac:dyDescent="0.25"/>
    <row r="2377" ht="12" customHeight="1" x14ac:dyDescent="0.25"/>
    <row r="2378" ht="12" customHeight="1" x14ac:dyDescent="0.25"/>
    <row r="2379" ht="12" customHeight="1" x14ac:dyDescent="0.25"/>
    <row r="2380" ht="12" customHeight="1" x14ac:dyDescent="0.25"/>
    <row r="2381" ht="12" customHeight="1" x14ac:dyDescent="0.25"/>
    <row r="2382" ht="12" customHeight="1" x14ac:dyDescent="0.25"/>
    <row r="2383" ht="12" customHeight="1" x14ac:dyDescent="0.25"/>
    <row r="2384" ht="12" customHeight="1" x14ac:dyDescent="0.25"/>
    <row r="2385" ht="12" customHeight="1" x14ac:dyDescent="0.25"/>
    <row r="2386" ht="12" customHeight="1" x14ac:dyDescent="0.25"/>
    <row r="2387" ht="12" customHeight="1" x14ac:dyDescent="0.25"/>
    <row r="2388" ht="12" customHeight="1" x14ac:dyDescent="0.25"/>
    <row r="2389" ht="12" customHeight="1" x14ac:dyDescent="0.25"/>
    <row r="2390" ht="12" customHeight="1" x14ac:dyDescent="0.25"/>
    <row r="2391" ht="12" customHeight="1" x14ac:dyDescent="0.25"/>
    <row r="2392" ht="12" customHeight="1" x14ac:dyDescent="0.25"/>
    <row r="2393" ht="12" customHeight="1" x14ac:dyDescent="0.25"/>
    <row r="2394" ht="12" customHeight="1" x14ac:dyDescent="0.25"/>
    <row r="2395" ht="12" customHeight="1" x14ac:dyDescent="0.25"/>
    <row r="2396" ht="12" customHeight="1" x14ac:dyDescent="0.25"/>
    <row r="2397" ht="12" customHeight="1" x14ac:dyDescent="0.25"/>
    <row r="2398" ht="12" customHeight="1" x14ac:dyDescent="0.25"/>
    <row r="2399" ht="12" customHeight="1" x14ac:dyDescent="0.25"/>
    <row r="2400" ht="12" customHeight="1" x14ac:dyDescent="0.25"/>
    <row r="2401" ht="12" customHeight="1" x14ac:dyDescent="0.25"/>
    <row r="2402" ht="12" customHeight="1" x14ac:dyDescent="0.25"/>
    <row r="2403" ht="12" customHeight="1" x14ac:dyDescent="0.25"/>
    <row r="2404" ht="12" customHeight="1" x14ac:dyDescent="0.25"/>
    <row r="2405" ht="12" customHeight="1" x14ac:dyDescent="0.25"/>
    <row r="2406" ht="12" customHeight="1" x14ac:dyDescent="0.25"/>
    <row r="2407" ht="12" customHeight="1" x14ac:dyDescent="0.25"/>
    <row r="2408" ht="12" customHeight="1" x14ac:dyDescent="0.25"/>
    <row r="2409" ht="12" customHeight="1" x14ac:dyDescent="0.25"/>
    <row r="2410" ht="12" customHeight="1" x14ac:dyDescent="0.25"/>
    <row r="2411" ht="12" customHeight="1" x14ac:dyDescent="0.25"/>
    <row r="2412" ht="12" customHeight="1" x14ac:dyDescent="0.25"/>
    <row r="2413" ht="12" customHeight="1" x14ac:dyDescent="0.25"/>
    <row r="2414" ht="12" customHeight="1" x14ac:dyDescent="0.25"/>
    <row r="2415" ht="12" customHeight="1" x14ac:dyDescent="0.25"/>
    <row r="2416" ht="12" customHeight="1" x14ac:dyDescent="0.25"/>
    <row r="2417" ht="12" customHeight="1" x14ac:dyDescent="0.25"/>
    <row r="2418" ht="12" customHeight="1" x14ac:dyDescent="0.25"/>
    <row r="2419" ht="12" customHeight="1" x14ac:dyDescent="0.25"/>
    <row r="2420" ht="12" customHeight="1" x14ac:dyDescent="0.25"/>
    <row r="2421" ht="12" customHeight="1" x14ac:dyDescent="0.25"/>
    <row r="2422" ht="12" customHeight="1" x14ac:dyDescent="0.25"/>
    <row r="2423" ht="12" customHeight="1" x14ac:dyDescent="0.25"/>
    <row r="2424" ht="12" customHeight="1" x14ac:dyDescent="0.25"/>
    <row r="2425" ht="12" customHeight="1" x14ac:dyDescent="0.25"/>
    <row r="2426" ht="12" customHeight="1" x14ac:dyDescent="0.25"/>
    <row r="2427" ht="12" customHeight="1" x14ac:dyDescent="0.25"/>
    <row r="2428" ht="12" customHeight="1" x14ac:dyDescent="0.25"/>
    <row r="2429" ht="12" customHeight="1" x14ac:dyDescent="0.25"/>
    <row r="2430" ht="12" customHeight="1" x14ac:dyDescent="0.25"/>
    <row r="2431" ht="12" customHeight="1" x14ac:dyDescent="0.25"/>
    <row r="2432" ht="12" customHeight="1" x14ac:dyDescent="0.25"/>
    <row r="2433" ht="12" customHeight="1" x14ac:dyDescent="0.25"/>
    <row r="2434" ht="12" customHeight="1" x14ac:dyDescent="0.25"/>
    <row r="2435" ht="12" customHeight="1" x14ac:dyDescent="0.25"/>
    <row r="2436" ht="12" customHeight="1" x14ac:dyDescent="0.25"/>
    <row r="2437" ht="12" customHeight="1" x14ac:dyDescent="0.25"/>
    <row r="2438" ht="12" customHeight="1" x14ac:dyDescent="0.25"/>
    <row r="2439" ht="12" customHeight="1" x14ac:dyDescent="0.25"/>
    <row r="2440" ht="12" customHeight="1" x14ac:dyDescent="0.25"/>
    <row r="2441" ht="12" customHeight="1" x14ac:dyDescent="0.25"/>
    <row r="2442" ht="12" customHeight="1" x14ac:dyDescent="0.25"/>
    <row r="2443" ht="12" customHeight="1" x14ac:dyDescent="0.25"/>
    <row r="2444" ht="12" customHeight="1" x14ac:dyDescent="0.25"/>
    <row r="2445" ht="12" customHeight="1" x14ac:dyDescent="0.25"/>
    <row r="2446" ht="12" customHeight="1" x14ac:dyDescent="0.25"/>
    <row r="2447" ht="12" customHeight="1" x14ac:dyDescent="0.25"/>
    <row r="2448" ht="12" customHeight="1" x14ac:dyDescent="0.25"/>
    <row r="2449" ht="12" customHeight="1" x14ac:dyDescent="0.25"/>
    <row r="2450" ht="12" customHeight="1" x14ac:dyDescent="0.25"/>
    <row r="2451" ht="12" customHeight="1" x14ac:dyDescent="0.25"/>
    <row r="2452" ht="12" customHeight="1" x14ac:dyDescent="0.25"/>
    <row r="2453" ht="12" customHeight="1" x14ac:dyDescent="0.25"/>
    <row r="2454" ht="12" customHeight="1" x14ac:dyDescent="0.25"/>
    <row r="2455" ht="12" customHeight="1" x14ac:dyDescent="0.25"/>
    <row r="2456" ht="12" customHeight="1" x14ac:dyDescent="0.25"/>
    <row r="2457" ht="12" customHeight="1" x14ac:dyDescent="0.25"/>
    <row r="2458" ht="12" customHeight="1" x14ac:dyDescent="0.25"/>
    <row r="2459" ht="12" customHeight="1" x14ac:dyDescent="0.25"/>
    <row r="2460" ht="12" customHeight="1" x14ac:dyDescent="0.25"/>
    <row r="2461" ht="12" customHeight="1" x14ac:dyDescent="0.25"/>
    <row r="2462" ht="12" customHeight="1" x14ac:dyDescent="0.25"/>
    <row r="2463" ht="12" customHeight="1" x14ac:dyDescent="0.25"/>
    <row r="2464" ht="12" customHeight="1" x14ac:dyDescent="0.25"/>
    <row r="2465" spans="3:32" ht="12" customHeight="1" x14ac:dyDescent="0.25"/>
    <row r="2469" spans="3:32" x14ac:dyDescent="0.25">
      <c r="C2469" s="35">
        <f>INT(C20)</f>
        <v>3646</v>
      </c>
      <c r="D2469" s="16">
        <f>D20</f>
        <v>2410543</v>
      </c>
      <c r="E2469" s="8">
        <f>INT(E20)</f>
        <v>1171</v>
      </c>
      <c r="F2469" s="16">
        <f>F20</f>
        <v>121770</v>
      </c>
      <c r="G2469" s="8">
        <f>INT(G20)</f>
        <v>1263</v>
      </c>
      <c r="H2469" s="9">
        <f>H20</f>
        <v>423855</v>
      </c>
      <c r="I2469" s="8">
        <f>INT(I20)</f>
        <v>1251</v>
      </c>
      <c r="J2469" s="9">
        <f>J20</f>
        <v>62632</v>
      </c>
      <c r="K2469" s="8">
        <f>INT(K20)</f>
        <v>1335</v>
      </c>
      <c r="L2469" s="9">
        <f>L20</f>
        <v>668078</v>
      </c>
      <c r="M2469" s="8"/>
      <c r="N2469" s="8"/>
      <c r="O2469" s="31">
        <f>C2469+E2469+I2469+K2469</f>
        <v>7403</v>
      </c>
      <c r="P2469" s="31">
        <f>D2469+F2469+J2469+L2469</f>
        <v>3263023</v>
      </c>
      <c r="Q2469" s="31"/>
      <c r="R2469" s="31"/>
      <c r="S2469" s="8">
        <f>INT(S20)</f>
        <v>1544</v>
      </c>
      <c r="T2469" s="9">
        <f>T20</f>
        <v>1531026</v>
      </c>
      <c r="U2469" s="8">
        <f>INT(U20)</f>
        <v>273</v>
      </c>
      <c r="V2469" s="9">
        <f>V20</f>
        <v>1093590</v>
      </c>
      <c r="W2469" s="8">
        <f>INT(W20)</f>
        <v>96</v>
      </c>
      <c r="X2469" s="9">
        <f>X20</f>
        <v>437437</v>
      </c>
      <c r="Y2469" s="8">
        <f>INT(Y20)</f>
        <v>38</v>
      </c>
      <c r="Z2469" s="11">
        <f>Z20</f>
        <v>62491</v>
      </c>
      <c r="AA2469" s="8">
        <f>INT(AA20)</f>
        <v>1</v>
      </c>
      <c r="AB2469" s="8">
        <f>AB20</f>
        <v>2775</v>
      </c>
      <c r="AC2469" s="31">
        <f>S2469+U2469+W2469+Y2469+AA2469</f>
        <v>1952</v>
      </c>
      <c r="AD2469" s="32">
        <f>T2469+V2469+X2469+Z2469+AB2469</f>
        <v>3127319</v>
      </c>
      <c r="AE2469" s="8">
        <f>INT(AE20)</f>
        <v>69</v>
      </c>
      <c r="AF2469" s="9">
        <f>AF20</f>
        <v>91326</v>
      </c>
    </row>
  </sheetData>
  <mergeCells count="271">
    <mergeCell ref="A842:B842"/>
    <mergeCell ref="C843:F844"/>
    <mergeCell ref="AQ843:AR845"/>
    <mergeCell ref="A808:B808"/>
    <mergeCell ref="K812:L812"/>
    <mergeCell ref="S809:AD809"/>
    <mergeCell ref="W810:X810"/>
    <mergeCell ref="O811:P811"/>
    <mergeCell ref="S2:AD2"/>
    <mergeCell ref="AA3:AB4"/>
    <mergeCell ref="AC3:AD3"/>
    <mergeCell ref="Y4:Z4"/>
    <mergeCell ref="AC4:AD4"/>
    <mergeCell ref="A811:A812"/>
    <mergeCell ref="B811:B812"/>
    <mergeCell ref="I811:J811"/>
    <mergeCell ref="Y810:Z810"/>
    <mergeCell ref="A845:A846"/>
    <mergeCell ref="C845:D845"/>
    <mergeCell ref="E845:F845"/>
    <mergeCell ref="B845:B846"/>
    <mergeCell ref="O812:P812"/>
    <mergeCell ref="C6:D6"/>
    <mergeCell ref="E6:F6"/>
    <mergeCell ref="AC846:AD847"/>
    <mergeCell ref="AQ846:AR846"/>
    <mergeCell ref="AW846:AX846"/>
    <mergeCell ref="S844:T844"/>
    <mergeCell ref="I846:J846"/>
    <mergeCell ref="AS845:AT845"/>
    <mergeCell ref="AG845:AH845"/>
    <mergeCell ref="AE846:AF846"/>
    <mergeCell ref="AO845:AP845"/>
    <mergeCell ref="AG843:AH844"/>
    <mergeCell ref="AG846:AH846"/>
    <mergeCell ref="AE843:AF844"/>
    <mergeCell ref="K846:L846"/>
    <mergeCell ref="AK845:AL845"/>
    <mergeCell ref="AU843:AV844"/>
    <mergeCell ref="Q844:R845"/>
    <mergeCell ref="AA844:AB845"/>
    <mergeCell ref="Q846:R846"/>
    <mergeCell ref="S846:T847"/>
    <mergeCell ref="U846:V847"/>
    <mergeCell ref="W846:X847"/>
    <mergeCell ref="Y846:Z847"/>
    <mergeCell ref="AA846:AB847"/>
    <mergeCell ref="AU846:AV846"/>
    <mergeCell ref="E812:F812"/>
    <mergeCell ref="W5:X6"/>
    <mergeCell ref="Y5:Z6"/>
    <mergeCell ref="AA5:AB6"/>
    <mergeCell ref="AC5:AD6"/>
    <mergeCell ref="C3:F3"/>
    <mergeCell ref="O3:P3"/>
    <mergeCell ref="Q3:R4"/>
    <mergeCell ref="S3:T3"/>
    <mergeCell ref="U3:V3"/>
    <mergeCell ref="W4:X4"/>
    <mergeCell ref="Y3:Z3"/>
    <mergeCell ref="W3:X3"/>
    <mergeCell ref="BK5:BL6"/>
    <mergeCell ref="C813:D813"/>
    <mergeCell ref="E813:F813"/>
    <mergeCell ref="C812:D812"/>
    <mergeCell ref="C809:F810"/>
    <mergeCell ref="Q5:R6"/>
    <mergeCell ref="U845:V845"/>
    <mergeCell ref="U810:V810"/>
    <mergeCell ref="Q810:R811"/>
    <mergeCell ref="Q812:R812"/>
    <mergeCell ref="I844:J844"/>
    <mergeCell ref="I845:J845"/>
    <mergeCell ref="K844:L844"/>
    <mergeCell ref="K845:L845"/>
    <mergeCell ref="O844:P844"/>
    <mergeCell ref="S843:AD843"/>
    <mergeCell ref="AC811:AD811"/>
    <mergeCell ref="AA810:AB811"/>
    <mergeCell ref="AC845:AD845"/>
    <mergeCell ref="U811:V811"/>
    <mergeCell ref="Y811:Z811"/>
    <mergeCell ref="K811:L811"/>
    <mergeCell ref="Y845:Z845"/>
    <mergeCell ref="O810:P810"/>
    <mergeCell ref="BG843:BH844"/>
    <mergeCell ref="AU845:AV845"/>
    <mergeCell ref="BK808:BL810"/>
    <mergeCell ref="BK812:BL812"/>
    <mergeCell ref="BI811:BJ811"/>
    <mergeCell ref="BI809:BJ810"/>
    <mergeCell ref="BK811:BL811"/>
    <mergeCell ref="BK2:BL3"/>
    <mergeCell ref="AY808:BJ808"/>
    <mergeCell ref="AY811:AZ811"/>
    <mergeCell ref="BG809:BH810"/>
    <mergeCell ref="BE809:BF810"/>
    <mergeCell ref="BC811:BD811"/>
    <mergeCell ref="AY2:AZ3"/>
    <mergeCell ref="BA2:BB3"/>
    <mergeCell ref="BC2:BD3"/>
    <mergeCell ref="BE2:BF3"/>
    <mergeCell ref="BG2:BH3"/>
    <mergeCell ref="BE812:BF812"/>
    <mergeCell ref="BA809:BB810"/>
    <mergeCell ref="BA811:BB811"/>
    <mergeCell ref="BA812:BB812"/>
    <mergeCell ref="BC809:BD810"/>
    <mergeCell ref="BE811:BF811"/>
    <mergeCell ref="BK845:BL845"/>
    <mergeCell ref="BA846:BB846"/>
    <mergeCell ref="AY846:AZ846"/>
    <mergeCell ref="BK846:BL846"/>
    <mergeCell ref="BK842:BL844"/>
    <mergeCell ref="BC812:BD812"/>
    <mergeCell ref="BG846:BH846"/>
    <mergeCell ref="BI845:BJ845"/>
    <mergeCell ref="AY843:AZ844"/>
    <mergeCell ref="AY845:AZ845"/>
    <mergeCell ref="BI843:BJ844"/>
    <mergeCell ref="BC846:BD846"/>
    <mergeCell ref="BG845:BH845"/>
    <mergeCell ref="BI812:BJ812"/>
    <mergeCell ref="BE843:BF844"/>
    <mergeCell ref="BC845:BD845"/>
    <mergeCell ref="AY812:AZ812"/>
    <mergeCell ref="BI846:BJ846"/>
    <mergeCell ref="BA845:BB845"/>
    <mergeCell ref="BE845:BF845"/>
    <mergeCell ref="BG812:BH812"/>
    <mergeCell ref="AY842:BJ842"/>
    <mergeCell ref="BA843:BB844"/>
    <mergeCell ref="BC843:BD844"/>
    <mergeCell ref="BE846:BF846"/>
    <mergeCell ref="E847:F847"/>
    <mergeCell ref="C846:D846"/>
    <mergeCell ref="AM845:AN845"/>
    <mergeCell ref="AM846:AN846"/>
    <mergeCell ref="I812:J812"/>
    <mergeCell ref="S812:T813"/>
    <mergeCell ref="U812:V813"/>
    <mergeCell ref="W812:X813"/>
    <mergeCell ref="Y812:Z813"/>
    <mergeCell ref="AA812:AB813"/>
    <mergeCell ref="AC812:AD813"/>
    <mergeCell ref="AI845:AJ845"/>
    <mergeCell ref="AK843:AL844"/>
    <mergeCell ref="AG812:AH812"/>
    <mergeCell ref="E846:F846"/>
    <mergeCell ref="O846:P846"/>
    <mergeCell ref="O845:P845"/>
    <mergeCell ref="AM843:AN844"/>
    <mergeCell ref="AK846:AL846"/>
    <mergeCell ref="U844:V844"/>
    <mergeCell ref="W845:X845"/>
    <mergeCell ref="S845:T845"/>
    <mergeCell ref="AS846:AT846"/>
    <mergeCell ref="AW2:AX4"/>
    <mergeCell ref="S810:T810"/>
    <mergeCell ref="S811:T811"/>
    <mergeCell ref="W811:X811"/>
    <mergeCell ref="AC810:AD810"/>
    <mergeCell ref="AI811:AJ811"/>
    <mergeCell ref="AM811:AN811"/>
    <mergeCell ref="AS811:AT811"/>
    <mergeCell ref="AG809:AH810"/>
    <mergeCell ref="AI809:AJ810"/>
    <mergeCell ref="AO809:AP810"/>
    <mergeCell ref="AK809:AL810"/>
    <mergeCell ref="AM809:AN810"/>
    <mergeCell ref="AK2:AL3"/>
    <mergeCell ref="AG811:AH811"/>
    <mergeCell ref="AG2:AH3"/>
    <mergeCell ref="AS809:AT810"/>
    <mergeCell ref="AU811:AV811"/>
    <mergeCell ref="AE811:AF811"/>
    <mergeCell ref="AO811:AP811"/>
    <mergeCell ref="AK811:AL811"/>
    <mergeCell ref="AW809:AX811"/>
    <mergeCell ref="AU809:AV810"/>
    <mergeCell ref="AO2:AP3"/>
    <mergeCell ref="AI4:AJ4"/>
    <mergeCell ref="AK4:AL4"/>
    <mergeCell ref="AM4:AN4"/>
    <mergeCell ref="AO812:AP812"/>
    <mergeCell ref="AQ809:AR811"/>
    <mergeCell ref="AQ812:AR812"/>
    <mergeCell ref="AE5:AF6"/>
    <mergeCell ref="AG5:AH6"/>
    <mergeCell ref="AQ2:AR4"/>
    <mergeCell ref="AE2:AF3"/>
    <mergeCell ref="AK812:AL812"/>
    <mergeCell ref="BK4:BL4"/>
    <mergeCell ref="A4:A5"/>
    <mergeCell ref="B4:B5"/>
    <mergeCell ref="C4:D4"/>
    <mergeCell ref="E4:F4"/>
    <mergeCell ref="I4:J4"/>
    <mergeCell ref="K4:L4"/>
    <mergeCell ref="O4:P4"/>
    <mergeCell ref="S4:T4"/>
    <mergeCell ref="U4:V4"/>
    <mergeCell ref="G3:H4"/>
    <mergeCell ref="I3:J3"/>
    <mergeCell ref="K3:L3"/>
    <mergeCell ref="M3:N4"/>
    <mergeCell ref="C5:F5"/>
    <mergeCell ref="G5:H6"/>
    <mergeCell ref="BI2:BJ3"/>
    <mergeCell ref="AY4:AZ4"/>
    <mergeCell ref="AI2:AJ3"/>
    <mergeCell ref="BA4:BB4"/>
    <mergeCell ref="BC4:BD4"/>
    <mergeCell ref="AS2:AT3"/>
    <mergeCell ref="AM2:AN3"/>
    <mergeCell ref="AU2:AV3"/>
    <mergeCell ref="AI846:AJ846"/>
    <mergeCell ref="AO846:AP846"/>
    <mergeCell ref="AE809:AF810"/>
    <mergeCell ref="C847:D847"/>
    <mergeCell ref="BE4:BF4"/>
    <mergeCell ref="BG4:BH4"/>
    <mergeCell ref="BI4:BJ4"/>
    <mergeCell ref="AE812:AF812"/>
    <mergeCell ref="AM812:AN812"/>
    <mergeCell ref="AI812:AJ812"/>
    <mergeCell ref="AI5:AJ6"/>
    <mergeCell ref="AK5:AL6"/>
    <mergeCell ref="AM5:AN6"/>
    <mergeCell ref="AO5:AP6"/>
    <mergeCell ref="AQ5:AR6"/>
    <mergeCell ref="AS5:AT6"/>
    <mergeCell ref="AU5:AV6"/>
    <mergeCell ref="AO4:AP4"/>
    <mergeCell ref="AS4:AT4"/>
    <mergeCell ref="AU4:AV4"/>
    <mergeCell ref="W844:X844"/>
    <mergeCell ref="Y844:Z844"/>
    <mergeCell ref="AE4:AF4"/>
    <mergeCell ref="AG4:AH4"/>
    <mergeCell ref="BG5:BH6"/>
    <mergeCell ref="BI5:BJ6"/>
    <mergeCell ref="I5:J6"/>
    <mergeCell ref="K5:L6"/>
    <mergeCell ref="O5:P6"/>
    <mergeCell ref="S5:T6"/>
    <mergeCell ref="U5:V6"/>
    <mergeCell ref="C811:D811"/>
    <mergeCell ref="E811:F811"/>
    <mergeCell ref="I810:J810"/>
    <mergeCell ref="K810:L810"/>
    <mergeCell ref="BG811:BH811"/>
    <mergeCell ref="AY809:AZ810"/>
    <mergeCell ref="G809:H810"/>
    <mergeCell ref="M810:N810"/>
    <mergeCell ref="G843:H844"/>
    <mergeCell ref="M844:N844"/>
    <mergeCell ref="AW5:AX6"/>
    <mergeCell ref="AY5:AZ6"/>
    <mergeCell ref="BA5:BB6"/>
    <mergeCell ref="BC5:BD6"/>
    <mergeCell ref="BE5:BF6"/>
    <mergeCell ref="AO843:AP844"/>
    <mergeCell ref="AS812:AT812"/>
    <mergeCell ref="AW812:AX812"/>
    <mergeCell ref="AS843:AT844"/>
    <mergeCell ref="AU812:AV812"/>
    <mergeCell ref="AI843:AJ844"/>
    <mergeCell ref="AW843:AX845"/>
    <mergeCell ref="AE845:AF845"/>
    <mergeCell ref="AC844:AD844"/>
  </mergeCells>
  <phoneticPr fontId="0" type="noConversion"/>
  <printOptions horizontalCentered="1" verticalCentered="1"/>
  <pageMargins left="0" right="0" top="0.56999999999999995" bottom="0" header="0.2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WORK-ORG</vt:lpstr>
      <vt:lpstr>'WORK-ORG'!Print_Titles</vt:lpstr>
    </vt:vector>
  </TitlesOfParts>
  <Company>Lead Bank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jammu &amp; kashmir Bank</dc:creator>
  <cp:lastModifiedBy>Raja Mansoor Ali</cp:lastModifiedBy>
  <cp:lastPrinted>2023-06-21T07:28:01Z</cp:lastPrinted>
  <dcterms:created xsi:type="dcterms:W3CDTF">2001-10-09T19:57:20Z</dcterms:created>
  <dcterms:modified xsi:type="dcterms:W3CDTF">2023-09-14T05:50:28Z</dcterms:modified>
</cp:coreProperties>
</file>